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xa365-my.sharepoint.com/personal/cesaralberto_ceballos_axa_com_mx/Documents/01.WinDevice/Documents/MMSAP/Formatos/"/>
    </mc:Choice>
  </mc:AlternateContent>
  <xr:revisionPtr revIDLastSave="1" documentId="8_{2236F254-1220-44A3-8923-5DE417B44573}" xr6:coauthVersionLast="47" xr6:coauthVersionMax="47" xr10:uidLastSave="{63177A3B-C8BD-466A-ABF3-0D851A6FC590}"/>
  <bookViews>
    <workbookView xWindow="-110" yWindow="-110" windowWidth="19420" windowHeight="10420" tabRatio="879" firstSheet="3" activeTab="3" xr2:uid="{00000000-000D-0000-FFFF-FFFF00000000}"/>
  </bookViews>
  <sheets>
    <sheet name="Datos" sheetId="2" state="hidden" r:id="rId1"/>
    <sheet name="Hoja1" sheetId="8" state="hidden" r:id="rId2"/>
    <sheet name="catálogo_estado_municipio" sheetId="6" state="hidden" r:id="rId3"/>
    <sheet name="CheckList" sheetId="9" r:id="rId4"/>
    <sheet name="Hoja2" sheetId="10" state="hidden" r:id="rId5"/>
    <sheet name="Formato Alta de Proveedores" sheetId="1" r:id="rId6"/>
    <sheet name="SOL" sheetId="5" state="hidden" r:id="rId7"/>
    <sheet name="BPM" sheetId="7" r:id="rId8"/>
    <sheet name="MM SAP" sheetId="3" r:id="rId9"/>
    <sheet name="SICFE &amp; SAP" sheetId="4" state="hidden" r:id="rId10"/>
  </sheets>
  <externalReferences>
    <externalReference r:id="rId11"/>
  </externalReferences>
  <definedNames>
    <definedName name="AGUASCALIENTES">catálogo_estado_municipio!$C$2:$C$12</definedName>
    <definedName name="_xlnm.Print_Area" localSheetId="5">'Formato Alta de Proveedores'!$B$1:$AU$83</definedName>
    <definedName name="BAJACALIFORNIA">catálogo_estado_municipio!$D$2:$D$6</definedName>
    <definedName name="BAJACALIFORNIASUR">catálogo_estado_municipio!$E$2:$E$6</definedName>
    <definedName name="CAMPECHE">catálogo_estado_municipio!$F$2:$F$12</definedName>
    <definedName name="CDMX">catálogo_estado_municipio!$G$2:$G$17</definedName>
    <definedName name="CHIAPAS">catálogo_estado_municipio!$H$2:$H$124</definedName>
    <definedName name="CHIHUAHUA">catálogo_estado_municipio!$I$2:$I$68</definedName>
    <definedName name="COAHUILA">catálogo_estado_municipio!$J$2:$J$39</definedName>
    <definedName name="COLIMA">catálogo_estado_municipio!$K$2:$K$11</definedName>
    <definedName name="DURANGO">catálogo_estado_municipio!$L$2:$L$40</definedName>
    <definedName name="ESTADOS" localSheetId="7">[1]catálogo_estado_municipio!$A$2:$A$33</definedName>
    <definedName name="ESTADOS">catálogo_estado_municipio!$A$2:$A$33</definedName>
    <definedName name="GUANAJUATO">catálogo_estado_municipio!$M$2:$M$47</definedName>
    <definedName name="GUERRERO">catálogo_estado_municipio!$N$2:$N$82</definedName>
    <definedName name="HIDALGO">catálogo_estado_municipio!$O$2:$O$85</definedName>
    <definedName name="JALISCO">catálogo_estado_municipio!$P$2:$P$126</definedName>
    <definedName name="MÉXICO">catálogo_estado_municipio!$Q$2:$Q$126</definedName>
    <definedName name="MICHOACÁN">catálogo_estado_municipio!$R$2:$R$114</definedName>
    <definedName name="MORELOS">catálogo_estado_municipio!$S$2:$S$34</definedName>
    <definedName name="NAYARIT">catálogo_estado_municipio!$T$2:$T$21</definedName>
    <definedName name="NUEVOLEÓN">catálogo_estado_municipio!$U$2:$U$52</definedName>
    <definedName name="OAXACA">catálogo_estado_municipio!$V$2:$V$571</definedName>
    <definedName name="PUEBLA">catálogo_estado_municipio!$W$2:$W$218</definedName>
    <definedName name="QUERÉTARO">catálogo_estado_municipio!$X$2:$X$19</definedName>
    <definedName name="QUINTANAROO">catálogo_estado_municipio!$Y$2:$Y$12</definedName>
    <definedName name="SANLUISPOTOSÍ">catálogo_estado_municipio!$Z$2:$Z$59</definedName>
    <definedName name="SINALOA">catálogo_estado_municipio!$AA$2:$AA$19</definedName>
    <definedName name="SONORA">catálogo_estado_municipio!$AB$2:$AB$73</definedName>
    <definedName name="TABASCO">catálogo_estado_municipio!$AC$2:$AC$18</definedName>
    <definedName name="TAMAULIPAS">catálogo_estado_municipio!$AD$2:$AD$44</definedName>
    <definedName name="TLAXCALA">catálogo_estado_municipio!$AE$2:$AE$61</definedName>
    <definedName name="VERACRUZ">catálogo_estado_municipio!$AF$2:$AF$213</definedName>
    <definedName name="YUCATÁN">catálogo_estado_municipio!$AG$2:$AG$107</definedName>
    <definedName name="ZACATECAS">catálogo_estado_municipio!$AH$2:$AH$59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9" l="1"/>
  <c r="D8" i="9" l="1"/>
  <c r="D9" i="9"/>
  <c r="D10" i="9"/>
  <c r="D11" i="9"/>
  <c r="D12" i="9"/>
  <c r="D13" i="9"/>
  <c r="D14" i="9"/>
  <c r="D7" i="9"/>
  <c r="L6" i="7" l="1"/>
  <c r="H6" i="7"/>
  <c r="A6" i="7" l="1"/>
  <c r="G6" i="7" l="1"/>
  <c r="I6" i="7" s="1"/>
  <c r="K6" i="7"/>
  <c r="C6" i="7"/>
  <c r="F6" i="7"/>
  <c r="W35" i="1" l="1"/>
  <c r="W30" i="1"/>
  <c r="Y24" i="1"/>
  <c r="E7" i="3" l="1"/>
  <c r="F7" i="3" a="1"/>
  <c r="F7" i="3" s="1"/>
  <c r="G7" i="3" a="1"/>
  <c r="G7" i="3" s="1"/>
  <c r="H7" i="3" a="1"/>
  <c r="H7" i="3" s="1"/>
  <c r="J7" i="3" a="1"/>
  <c r="J7" i="3" s="1"/>
  <c r="K7" i="3" a="1"/>
  <c r="K7" i="3" s="1"/>
  <c r="L7" i="3" a="1"/>
  <c r="L7" i="3" s="1"/>
  <c r="M7" i="3" a="1"/>
  <c r="M7" i="3" s="1"/>
  <c r="N7" i="3" a="1"/>
  <c r="N7" i="3" s="1"/>
  <c r="O7" i="3" a="1"/>
  <c r="O7" i="3" s="1"/>
  <c r="P7" i="3"/>
  <c r="Q7" i="3"/>
  <c r="R7" i="3"/>
  <c r="S69" i="1"/>
  <c r="B6" i="7" s="1"/>
  <c r="C7" i="3"/>
  <c r="AE31" i="1"/>
  <c r="S70" i="1" l="1"/>
  <c r="D64" i="1"/>
  <c r="D62" i="1"/>
  <c r="D61" i="1"/>
  <c r="AB7" i="5"/>
  <c r="Z7" i="5"/>
  <c r="X7" i="5"/>
  <c r="W7" i="5"/>
  <c r="V7" i="5"/>
  <c r="U7" i="5"/>
  <c r="S7" i="5"/>
  <c r="T7" i="5"/>
  <c r="R7" i="5"/>
  <c r="O7" i="5"/>
  <c r="N7" i="5"/>
  <c r="M7" i="5"/>
  <c r="K7" i="5" a="1"/>
  <c r="K7" i="5" s="1"/>
  <c r="J7" i="5"/>
  <c r="I7" i="5"/>
  <c r="H7" i="5"/>
  <c r="G7" i="5"/>
  <c r="F7" i="5"/>
  <c r="E7" i="5"/>
  <c r="D53" i="1" l="1"/>
  <c r="D60" i="1"/>
  <c r="AE27" i="1"/>
  <c r="AB13" i="1"/>
  <c r="D13" i="1"/>
  <c r="D14" i="1"/>
  <c r="N19" i="3" l="1"/>
  <c r="L7" i="5" l="1" a="1"/>
  <c r="L7" i="5" s="1"/>
  <c r="B5" i="5" l="1"/>
  <c r="R7" i="4" a="1"/>
  <c r="R7" i="4" s="1"/>
  <c r="V7" i="4" l="1" a="1"/>
  <c r="V7" i="4" s="1"/>
  <c r="N7" i="4" a="1"/>
  <c r="N7" i="4" s="1"/>
  <c r="M7" i="4" a="1"/>
  <c r="M7" i="4" s="1"/>
  <c r="L7" i="4" a="1"/>
  <c r="L7" i="4" s="1"/>
  <c r="K7" i="4" a="1"/>
  <c r="K7" i="4" s="1"/>
  <c r="J7" i="4" a="1"/>
  <c r="J7" i="4" s="1"/>
  <c r="E7" i="4" a="1"/>
  <c r="E7" i="4" s="1"/>
  <c r="AH7" i="4" a="1"/>
  <c r="AH7" i="4" s="1"/>
  <c r="AG7" i="4" a="1"/>
  <c r="AG7" i="4" s="1"/>
  <c r="AF7" i="4" a="1"/>
  <c r="AF7" i="4" s="1"/>
  <c r="AE7" i="4" a="1"/>
  <c r="AE7" i="4" s="1"/>
  <c r="AD7" i="4" a="1"/>
  <c r="AD7" i="4" s="1"/>
  <c r="AB7" i="4" a="1"/>
  <c r="AB7" i="4" s="1"/>
  <c r="D7" i="4" l="1" a="1"/>
  <c r="D7" i="4" s="1"/>
  <c r="W7" i="3" a="1"/>
  <c r="W7" i="3" s="1"/>
  <c r="W7" i="4" s="1"/>
  <c r="V7" i="3" a="1"/>
  <c r="V7" i="3" s="1"/>
  <c r="AC7" i="4" s="1"/>
  <c r="U7" i="3" a="1"/>
  <c r="U7" i="3" s="1"/>
  <c r="AA7" i="4" s="1"/>
  <c r="T7" i="3" a="1"/>
  <c r="T7" i="3" s="1"/>
  <c r="Z7" i="4" s="1"/>
  <c r="S7" i="4"/>
  <c r="X7" i="4"/>
  <c r="F7" i="4"/>
  <c r="Q7" i="4" l="1"/>
  <c r="O7" i="4"/>
  <c r="G7" i="4"/>
  <c r="H7" i="4"/>
  <c r="I7" i="4"/>
  <c r="P7" i="4"/>
  <c r="D7" i="3" a="1"/>
  <c r="D7" i="3" s="1"/>
  <c r="B7" i="3"/>
  <c r="C7" i="4" l="1"/>
  <c r="U7" i="4"/>
  <c r="B7" i="4"/>
  <c r="AS43" i="1" l="1"/>
  <c r="AT43" i="1"/>
  <c r="AT16" i="1"/>
  <c r="AB16" i="1" s="1"/>
  <c r="AT15" i="1"/>
  <c r="AB15" i="1" s="1"/>
  <c r="V43" i="1" l="1"/>
</calcChain>
</file>

<file path=xl/sharedStrings.xml><?xml version="1.0" encoding="utf-8"?>
<sst xmlns="http://schemas.openxmlformats.org/spreadsheetml/2006/main" count="3161" uniqueCount="2798">
  <si>
    <t>Denominación</t>
  </si>
  <si>
    <t>Categoría</t>
  </si>
  <si>
    <t>Tamaño</t>
  </si>
  <si>
    <t>Cobertura</t>
  </si>
  <si>
    <t>Respuesta</t>
  </si>
  <si>
    <t>Estado</t>
  </si>
  <si>
    <t>Region Cuenta</t>
  </si>
  <si>
    <t>Monedas</t>
  </si>
  <si>
    <t>Bancos</t>
  </si>
  <si>
    <t>Tipo de IVA</t>
  </si>
  <si>
    <t>Tipo de Compra</t>
  </si>
  <si>
    <t>Termino de Pago</t>
  </si>
  <si>
    <t>Area de Compra</t>
  </si>
  <si>
    <t>Negociadores</t>
  </si>
  <si>
    <t>Dominio</t>
  </si>
  <si>
    <t>APC</t>
  </si>
  <si>
    <t>Nivel</t>
  </si>
  <si>
    <t>Segementacion</t>
  </si>
  <si>
    <t>Areas</t>
  </si>
  <si>
    <t>Delegaciones</t>
  </si>
  <si>
    <t>Ramo BPM</t>
  </si>
  <si>
    <t>Giro BPM</t>
  </si>
  <si>
    <t>Persona Física</t>
  </si>
  <si>
    <t>Persona Moral</t>
  </si>
  <si>
    <t>01 - PERSONA FÍSICA</t>
  </si>
  <si>
    <t>FABRICANTE</t>
  </si>
  <si>
    <t>MICRO (HASTA 10 EMPLEADOS)</t>
  </si>
  <si>
    <t>NACIONAL</t>
  </si>
  <si>
    <t>SI</t>
  </si>
  <si>
    <t>AGUASCALIENTES</t>
  </si>
  <si>
    <t>01 - FORÁNEA</t>
  </si>
  <si>
    <t>MXN - PESOS</t>
  </si>
  <si>
    <t>ABC CAPITAL SA</t>
  </si>
  <si>
    <t>A - 16%</t>
  </si>
  <si>
    <t>PROYECTO</t>
  </si>
  <si>
    <t>GENEX</t>
  </si>
  <si>
    <t>ALEJANDRO ORDAZ PÉREZ</t>
  </si>
  <si>
    <t>01 - IT Software &amp; SaaS solutions</t>
  </si>
  <si>
    <t>0104 - Business Software</t>
  </si>
  <si>
    <t>GRUPO</t>
  </si>
  <si>
    <t>AOG'S</t>
  </si>
  <si>
    <t>PRESIDENCIA</t>
  </si>
  <si>
    <t>ÁLVARO OBREGÓN</t>
  </si>
  <si>
    <t>GASTOS MEDICOS MAYORES</t>
  </si>
  <si>
    <t>BUZON CXP</t>
  </si>
  <si>
    <t xml:space="preserve">Carta Conflicto de Interes </t>
  </si>
  <si>
    <t>02 - PERSONA MORAL</t>
  </si>
  <si>
    <t>DISTRIBUIDOR</t>
  </si>
  <si>
    <t>PEQUEÑA (11 a 50 EMPLEADOS)</t>
  </si>
  <si>
    <t>INTERNACIONAL</t>
  </si>
  <si>
    <t>NO</t>
  </si>
  <si>
    <t>BAJA CALIFORNIA NORTE</t>
  </si>
  <si>
    <t>02 - METROPOLITANA</t>
  </si>
  <si>
    <t>USD - DÓLARES</t>
  </si>
  <si>
    <t>AMERICAN EXPRESS BANK (MEXICO) SA</t>
  </si>
  <si>
    <t>B - 11%</t>
  </si>
  <si>
    <t>RECURRENTE</t>
  </si>
  <si>
    <t>TI</t>
  </si>
  <si>
    <t>CAROL SÁNCHEZ ALFARO</t>
  </si>
  <si>
    <t>02 - IT Services</t>
  </si>
  <si>
    <t>0101 - IT Infrastructure Software</t>
  </si>
  <si>
    <t>REGIÖN</t>
  </si>
  <si>
    <t>LOCAL</t>
  </si>
  <si>
    <t>AUTOS Y DAÑOS</t>
  </si>
  <si>
    <t>AZCAPOTZALCO</t>
  </si>
  <si>
    <t>GASTOS MEDICOS AUTOS</t>
  </si>
  <si>
    <t>ABOGADO</t>
  </si>
  <si>
    <t>Identificación Oficial del Representante Legal</t>
  </si>
  <si>
    <t>SERVICIOS</t>
  </si>
  <si>
    <t>MEDIANA (51 a 250 EMPLEADOS)</t>
  </si>
  <si>
    <t>BAJA CALIFORNIA SUR</t>
  </si>
  <si>
    <t>BANCA AFIRME SA</t>
  </si>
  <si>
    <t>D - 0% (Exento)</t>
  </si>
  <si>
    <t>ONE-TIME</t>
  </si>
  <si>
    <t xml:space="preserve">PROCUREMENT </t>
  </si>
  <si>
    <t>CAROLINA TREJO AREYZAGA</t>
  </si>
  <si>
    <t>03 - IT Infrastructure</t>
  </si>
  <si>
    <t>0199 - Unclassified</t>
  </si>
  <si>
    <t>VRF</t>
  </si>
  <si>
    <t>DISTRIBUCIÓN Y MKT</t>
  </si>
  <si>
    <t>BENITO JUÁREZ</t>
  </si>
  <si>
    <t>AUTOS</t>
  </si>
  <si>
    <t>AGENCIA</t>
  </si>
  <si>
    <t xml:space="preserve">Comprobante de Domicilio Fiscal </t>
  </si>
  <si>
    <t>OTRO</t>
  </si>
  <si>
    <t>GRANDE (&gt; 250 EMPLEADOS)</t>
  </si>
  <si>
    <t>CAMPECHE</t>
  </si>
  <si>
    <t>BANCA CREMI SA</t>
  </si>
  <si>
    <t>R - 8%</t>
  </si>
  <si>
    <t>CRISTOPHER SOTO COLIN</t>
  </si>
  <si>
    <t>04 - Data</t>
  </si>
  <si>
    <t>0105 - Support Function Software</t>
  </si>
  <si>
    <t>FINANZAS Y ESTRATEGIA</t>
  </si>
  <si>
    <t>COYOACÁN</t>
  </si>
  <si>
    <t>DAÑOS</t>
  </si>
  <si>
    <t>AGENCIA EQUIPO PESADO</t>
  </si>
  <si>
    <t xml:space="preserve">Documento Cuenta Clabe </t>
  </si>
  <si>
    <t>CHIAPAS</t>
  </si>
  <si>
    <t>BANCA MIFEL SA</t>
  </si>
  <si>
    <t>JAVIER BALLINAS TSUZUKI</t>
  </si>
  <si>
    <t>21 - Sales, Marketing &amp; Communication Services</t>
  </si>
  <si>
    <t>0201 - IT Application maintenance services</t>
  </si>
  <si>
    <t>OPERACIÓN Y SERVICIO A CLIENTES</t>
  </si>
  <si>
    <t>CUAJIMALPA DE MORELOS</t>
  </si>
  <si>
    <t>BUZÓN CXP</t>
  </si>
  <si>
    <t>AJUSTADOR</t>
  </si>
  <si>
    <t>Registro Federal de Contribuyente</t>
  </si>
  <si>
    <t>Acta Constitutiva</t>
  </si>
  <si>
    <t>CHIHUAHUA</t>
  </si>
  <si>
    <t>BANCA PROMEX SA</t>
  </si>
  <si>
    <t>MARCO ANTONIO ROQUE VELASCO</t>
  </si>
  <si>
    <t>23 - Professional Services</t>
  </si>
  <si>
    <t>0202 - IT Integration &amp; Deployment Services</t>
  </si>
  <si>
    <t>RECURSOS HUMANOS</t>
  </si>
  <si>
    <t>CUAUHTÉMOC</t>
  </si>
  <si>
    <t>AMBULANCIAS</t>
  </si>
  <si>
    <t>Clave Única de Registro Poblacional</t>
  </si>
  <si>
    <t>Poder notarial del Representante legal</t>
  </si>
  <si>
    <t>COAHUILA</t>
  </si>
  <si>
    <t>BANCA QUADRUM SA</t>
  </si>
  <si>
    <t>ROSA ISELA PALOMARES MORENO</t>
  </si>
  <si>
    <t>24 - Contingent Labor</t>
  </si>
  <si>
    <t>0299 - Unclassified</t>
  </si>
  <si>
    <t>SALUD</t>
  </si>
  <si>
    <t>GUSTAVO A. MADERO</t>
  </si>
  <si>
    <t>ARRENDADORA</t>
  </si>
  <si>
    <t>Formato Alta de Proveedores</t>
  </si>
  <si>
    <t>COLIMA</t>
  </si>
  <si>
    <t>BANCA SERFIN SA</t>
  </si>
  <si>
    <t>URIEL NIETO NIETO</t>
  </si>
  <si>
    <t>25 - HR Services</t>
  </si>
  <si>
    <t>0303 - IT Infrastructure Services</t>
  </si>
  <si>
    <t>TECNOLOGÍA DE LA INFOMACIÓN</t>
  </si>
  <si>
    <t>IZTACALCO</t>
  </si>
  <si>
    <t>ARRENDADORA DE AUTOS</t>
  </si>
  <si>
    <t>Registro ante la STPS Vigente (solo para servicios especializados con disposición de personal)</t>
  </si>
  <si>
    <t>DURANGO</t>
  </si>
  <si>
    <t>BANCO ACTINVER SA</t>
  </si>
  <si>
    <t>26 - Office Supplies &amp; Publications</t>
  </si>
  <si>
    <t>2306- IT Consulting Services</t>
  </si>
  <si>
    <t>VIDA</t>
  </si>
  <si>
    <t>IZTAPALAPA</t>
  </si>
  <si>
    <t>CIUDAD DE MÉXICO</t>
  </si>
  <si>
    <t>BANCO AHORRO FAMSA SA</t>
  </si>
  <si>
    <t>27 - Print Management &amp; Document Services</t>
  </si>
  <si>
    <t>2307 - Consulting Services</t>
  </si>
  <si>
    <t>MAGDALENA CONTRERAS</t>
  </si>
  <si>
    <t>CASA DE ORTOPEDIA</t>
  </si>
  <si>
    <t>ESTADO DE MÉXICO</t>
  </si>
  <si>
    <t>BANCO ANÁHUAC SA</t>
  </si>
  <si>
    <t>28 - Premises</t>
  </si>
  <si>
    <t>2402 - Contractors</t>
  </si>
  <si>
    <t>MIGUEL HIDALGO</t>
  </si>
  <si>
    <t>CIRUGIA OFTALMOLOGICA</t>
  </si>
  <si>
    <t>GUANAJUATO</t>
  </si>
  <si>
    <t>BANCO AUTOFIN MEXICO SA</t>
  </si>
  <si>
    <t>29 - Travel &amp; Events</t>
  </si>
  <si>
    <t>0304 - Document Management &amp; Printing Hardware</t>
  </si>
  <si>
    <t>MILPA ALTA</t>
  </si>
  <si>
    <t xml:space="preserve">CLINICA </t>
  </si>
  <si>
    <t>GUERRERO</t>
  </si>
  <si>
    <t>BANCO AZTECA SA</t>
  </si>
  <si>
    <t>90 - Non Procurement Spend</t>
  </si>
  <si>
    <t>0305 - Infrastructure Storage</t>
  </si>
  <si>
    <t>TLÁHUAC</t>
  </si>
  <si>
    <t>CONTRATISTA</t>
  </si>
  <si>
    <t>HIDALGO</t>
  </si>
  <si>
    <t>BANCO BANCREA SA</t>
  </si>
  <si>
    <t>0303 - Servers Infrastructure</t>
  </si>
  <si>
    <t>TLALPAN</t>
  </si>
  <si>
    <t>CRISTALES</t>
  </si>
  <si>
    <t>JALISCO</t>
  </si>
  <si>
    <t>BANCO BASE SA</t>
  </si>
  <si>
    <t>0302 - Workplace Equipment</t>
  </si>
  <si>
    <t>VENUSTIANO CARRANZA</t>
  </si>
  <si>
    <t>DESPACHO</t>
  </si>
  <si>
    <t>MICHOACÁN</t>
  </si>
  <si>
    <t>BANCO BICENTENARIO SA</t>
  </si>
  <si>
    <t>0301 - Networks &amp; Telecommunication</t>
  </si>
  <si>
    <t>XOCHIMILCO</t>
  </si>
  <si>
    <t>DISTRIBUIDORA</t>
  </si>
  <si>
    <t>MORELOS</t>
  </si>
  <si>
    <t>BANCO CAPITAL SA</t>
  </si>
  <si>
    <t>0399 - Unclassified</t>
  </si>
  <si>
    <t>DISTRIBUIDORA DE MEDICAMENTOS</t>
  </si>
  <si>
    <t>NAYARIT</t>
  </si>
  <si>
    <t>BANCO COMPARTAMOS SA</t>
  </si>
  <si>
    <t>0402 - Client/Marketing Data</t>
  </si>
  <si>
    <t>EQUIPO E INSUMOS QUIRURGICOS</t>
  </si>
  <si>
    <t>NUEVO LEÓN</t>
  </si>
  <si>
    <t>BANCO CREDIT SUISSE (MEXICO) SA</t>
  </si>
  <si>
    <t>2101 - Creative Services</t>
  </si>
  <si>
    <t>EQUIPO ELECTRONICO</t>
  </si>
  <si>
    <t>OAXACA</t>
  </si>
  <si>
    <t>BANCO DE ORIENTE SA</t>
  </si>
  <si>
    <t>2199 - Unclassified</t>
  </si>
  <si>
    <t>EQUIPO MEDICO</t>
  </si>
  <si>
    <t>PUEBLA</t>
  </si>
  <si>
    <t>BANCO DEL AHORRO NACIONAL Y SERVICIOS FINANCIEROS SNC</t>
  </si>
  <si>
    <t>2102 - Media Buying Services</t>
  </si>
  <si>
    <t>EQUIPO PESADO</t>
  </si>
  <si>
    <t>QUERÉTARO</t>
  </si>
  <si>
    <t>BANCO DEL ATLÁNTICO SA</t>
  </si>
  <si>
    <t>2105 - Branded Goods</t>
  </si>
  <si>
    <t>FARMACEUTICO</t>
  </si>
  <si>
    <t>QUINTANA ROO</t>
  </si>
  <si>
    <t>BANCO DEL BAJIO SA</t>
  </si>
  <si>
    <t xml:space="preserve">2103 - Public and Press Relations Services </t>
  </si>
  <si>
    <t>FARMACIA</t>
  </si>
  <si>
    <t>SAN LUIS POTOSÍ</t>
  </si>
  <si>
    <t>BANCO DEL CENTRO S A</t>
  </si>
  <si>
    <t>2104 - Direct Marketing</t>
  </si>
  <si>
    <t>GABINETE</t>
  </si>
  <si>
    <t>SINALOA</t>
  </si>
  <si>
    <t>BANCO DEL SURESTE S A</t>
  </si>
  <si>
    <t>2106 -Gifts (Not branded)</t>
  </si>
  <si>
    <t>GRUAS</t>
  </si>
  <si>
    <t>SONORA</t>
  </si>
  <si>
    <t>BANCO FINTERRA SA</t>
  </si>
  <si>
    <t>2107 - Market Research</t>
  </si>
  <si>
    <t>GRUPO MEDICO</t>
  </si>
  <si>
    <t>TABASCO</t>
  </si>
  <si>
    <t>BANCO FORJADORES SA</t>
  </si>
  <si>
    <t>2108 - Sales Agency Signage</t>
  </si>
  <si>
    <t>HONORARIOS</t>
  </si>
  <si>
    <t>TAMAULIPAS</t>
  </si>
  <si>
    <t>BANCO INBURSA SA</t>
  </si>
  <si>
    <t>2303 - Audit Related Services</t>
  </si>
  <si>
    <t xml:space="preserve">HOSPITAL </t>
  </si>
  <si>
    <t>TLAXCALA</t>
  </si>
  <si>
    <t>BANCO INDUSTRIAL SA</t>
  </si>
  <si>
    <t>2703 - Marketing Print</t>
  </si>
  <si>
    <t>INSUMOS</t>
  </si>
  <si>
    <t>VERACRUZ</t>
  </si>
  <si>
    <t>BANCO INMOBILIARIO MEXICANO SA</t>
  </si>
  <si>
    <t>2704 - Business Stationery And on-Demand Print (Business Cards, Letterheads)</t>
  </si>
  <si>
    <t>INVESTIGADOR</t>
  </si>
  <si>
    <t>YUCATÁN</t>
  </si>
  <si>
    <t>BANCO INTERACCIONES SA</t>
  </si>
  <si>
    <t>2902 - External event</t>
  </si>
  <si>
    <t>INVESTIGADOR DE CAMPO</t>
  </si>
  <si>
    <t>ZACATECAS</t>
  </si>
  <si>
    <t>BANCO INTERESTATAL SA</t>
  </si>
  <si>
    <t>0401 - Financial Market Data</t>
  </si>
  <si>
    <t>LABORATORIO</t>
  </si>
  <si>
    <t>BANCO INVEX SA</t>
  </si>
  <si>
    <t>2399 - Unclassified</t>
  </si>
  <si>
    <t>MATERIAL QUIRURGICO</t>
  </si>
  <si>
    <t>BANCO JP MORGAN SA</t>
  </si>
  <si>
    <t>2301 - Business Process Outsourcing</t>
  </si>
  <si>
    <t>MEDICO</t>
  </si>
  <si>
    <t>BANCO MERCANTIL DEL NORTE SA</t>
  </si>
  <si>
    <t>2302 - Legal Services</t>
  </si>
  <si>
    <t>BANCO MONEX SA</t>
  </si>
  <si>
    <t>2304 - Financial &amp; Banking Services</t>
  </si>
  <si>
    <t>MOTOS</t>
  </si>
  <si>
    <t>BANCO MULTIVA SA</t>
  </si>
  <si>
    <t>2305 - Translation Services</t>
  </si>
  <si>
    <t>OBRA CIVIL</t>
  </si>
  <si>
    <t>BANCO NACIONAL DE COMERCIO EXTERIOR SNC</t>
  </si>
  <si>
    <t>2308 - Misc. Professional Services</t>
  </si>
  <si>
    <t>ORTESIS</t>
  </si>
  <si>
    <t>BANCO NACIONAL DE MEXICO SA</t>
  </si>
  <si>
    <t>2401 - Temporary Resources</t>
  </si>
  <si>
    <t>ORTOPEDIA</t>
  </si>
  <si>
    <t>BANCO NACIONAL DE OBRAS Y SERVICIOS PUBLICOS SNC</t>
  </si>
  <si>
    <t>2508 - Fleet Management</t>
  </si>
  <si>
    <t>PRONTO PAGO</t>
  </si>
  <si>
    <t>BANCO NACIONAL DEL EJERCITO FUERZA AEREA Y ARMADA SNC</t>
  </si>
  <si>
    <t>2599 - Unclassified</t>
  </si>
  <si>
    <t>PROVEEDOR</t>
  </si>
  <si>
    <t>BANCO OBRERO SA</t>
  </si>
  <si>
    <t>2505 - Local Employees Benefits &amp; Services</t>
  </si>
  <si>
    <t>RECUPERADOR</t>
  </si>
  <si>
    <t>BANCO PAGATODO SA</t>
  </si>
  <si>
    <t>2501 - Recruitement Services</t>
  </si>
  <si>
    <t>REFACCIONARIA</t>
  </si>
  <si>
    <t>BANCO PROGRESO CHIHUAHUA SA</t>
  </si>
  <si>
    <t>2503 - Outplacement Services</t>
  </si>
  <si>
    <t>REFACCIONARIA EQUIPO PESADO</t>
  </si>
  <si>
    <t>BANCO PROMOTOR DEL NORTE SA</t>
  </si>
  <si>
    <t>2506 - Occupational Health &amp; Safety</t>
  </si>
  <si>
    <t>REHABILITACION</t>
  </si>
  <si>
    <t>BANCO REGIONAL DE MONTERREY SA</t>
  </si>
  <si>
    <t>2507 - Training</t>
  </si>
  <si>
    <t>RENTA DE EQUIPO</t>
  </si>
  <si>
    <t>BANCO SANTANDER SA</t>
  </si>
  <si>
    <t>2905 - Travel</t>
  </si>
  <si>
    <t>SERVICIO</t>
  </si>
  <si>
    <t>BANCO UNIÓN SA</t>
  </si>
  <si>
    <t>2999 - Unclassified</t>
  </si>
  <si>
    <t>SUPERVISOR DE CAMPO</t>
  </si>
  <si>
    <t>BANCO VE POR MAS SA</t>
  </si>
  <si>
    <t>2901 - Internal event</t>
  </si>
  <si>
    <t>TALLER</t>
  </si>
  <si>
    <t>BANCO WAL-MART DE MEXICO ADELANTE SA</t>
  </si>
  <si>
    <t>2903 - Incentives</t>
  </si>
  <si>
    <t>TALLER EQUIPO PESADO</t>
  </si>
  <si>
    <t>BANCOPPEL SA</t>
  </si>
  <si>
    <t>2904 - Conferences</t>
  </si>
  <si>
    <t>TALLER TAC</t>
  </si>
  <si>
    <t>BANCRECER SA BANCRECER SA</t>
  </si>
  <si>
    <t>2601 - Stationery &amp; Office Supplies</t>
  </si>
  <si>
    <t>VALUADOR</t>
  </si>
  <si>
    <t>Texto Autorización Transferencia Electronica</t>
  </si>
  <si>
    <t>BANK OF AMERICA MEXICO SA</t>
  </si>
  <si>
    <t>2602 - Publications (Books &amp; Serial)</t>
  </si>
  <si>
    <t>Autorizo expresamente a AXA Seguros SA de CV, por así convenir a los intereses de mi representada, proceda abonar a la cuenta indicada por medio de transferencia electrónica, cualquier pago derivado de nuestra relación comercial.</t>
  </si>
  <si>
    <t>BANK OF TOKYO-MITSUBISHI UFJ (MEXICO) SA</t>
  </si>
  <si>
    <t>2699 - Unclassified</t>
  </si>
  <si>
    <t>BANK ONE (MEXICO) SA</t>
  </si>
  <si>
    <t>2707 - Document Archiving</t>
  </si>
  <si>
    <t>Autorizo expresamente a AXA Seguros SA de CV, por así convenir a mis intereses, proceda abonar a la cuenta indicada por medio de transferencia electrónica, cualquier pago derivado de nuestra relación comercial.</t>
  </si>
  <si>
    <t>BANKAOOL SA</t>
  </si>
  <si>
    <t>2705 - Transactional print</t>
  </si>
  <si>
    <t>BANKBOSTON SA</t>
  </si>
  <si>
    <t>2708 - Transactional Print Warehousing</t>
  </si>
  <si>
    <t>BANPAÍS SA</t>
  </si>
  <si>
    <t>2709 - Office Printing (Managed Services)</t>
  </si>
  <si>
    <t>BANSI SA</t>
  </si>
  <si>
    <t>2706 - Inbound Scanning</t>
  </si>
  <si>
    <t>BARCLAYS BANK MEXICO SA</t>
  </si>
  <si>
    <t>2708 - Printed document warehousing</t>
  </si>
  <si>
    <t>BBVA BANCOMER SA</t>
  </si>
  <si>
    <t>2702 - Courier Services</t>
  </si>
  <si>
    <t>BNP (MÉXICO) SA</t>
  </si>
  <si>
    <t>2701 - Mail Services</t>
  </si>
  <si>
    <t>CHINA MÉXICO SA</t>
  </si>
  <si>
    <t>2805 - Building Services</t>
  </si>
  <si>
    <t>CIBANCO SA</t>
  </si>
  <si>
    <t>2801 - Building occupency cost and office rental</t>
  </si>
  <si>
    <t>CITIBANK MÉXICO SA</t>
  </si>
  <si>
    <t>2802 - Building projects</t>
  </si>
  <si>
    <t>Conflicto de Interes</t>
  </si>
  <si>
    <t>CONFÍA SA CONFÍA</t>
  </si>
  <si>
    <t>2804 - Building Furniture</t>
  </si>
  <si>
    <t>CONSUBANCO SA</t>
  </si>
  <si>
    <t>2803 - Utilities</t>
  </si>
  <si>
    <t>Manifiesto que NO EXISTE vínculo afectivo, familiar, personal, profesional o de negocios, directo o indirecto, en cualquier grado con algún empleado o funcionario de la persona física/moral señalada en el punto 1 del presente formato (en adelante “LA EMPRESA”) y algún empleado o funcionario de AXA Seguros, S.A. de C.V. (en adelante AXA) y/o de sus empresas afiliadas y/o subsidiarias (el “Grupo AXA”).</t>
  </si>
  <si>
    <t>CREDIT SUISSE FIRST BOSTON</t>
  </si>
  <si>
    <t>2899 - Unclassified</t>
  </si>
  <si>
    <t>DEUTSCHE BANK MEXICO SA</t>
  </si>
  <si>
    <t>9099 - Unclassified</t>
  </si>
  <si>
    <t>EL BANCO DEUNO SA</t>
  </si>
  <si>
    <t>Manifiesto que EXISTE un vínculo afectivo, familiar, personal, profesional o de negocios, directo o indirecto, en cualquier grado con algún empleado o funcionario de la persona física/moral señalada en el punto 1 del presente formato (en adelante “LA EMPRESA”) y algún empleado o funcionario de AXA Seguros, S.A. de C.V. (en adelante AXA) y/o de sus empresas afiliadas y/o subsidiarias (el “Grupo AXA”) cuyos datos señalo a continuación:</t>
  </si>
  <si>
    <t>FUJI BANK (MÉXICO) SA</t>
  </si>
  <si>
    <t>Al respecto, manifiesto el compromiso de LA EMPRESA a no hacer un uso indebido del vínculo aquí señalado, con el fin de generar un beneficio privado indebido a costa del bienestar colectivo o individual.</t>
  </si>
  <si>
    <t>FUNDACION DONDE BANCO SA</t>
  </si>
  <si>
    <t>GE MONEY BANK SA</t>
  </si>
  <si>
    <t>AMBOS</t>
  </si>
  <si>
    <t>HSBC BANK MEXICO SA</t>
  </si>
  <si>
    <t>Asimismo, manifiesto que los accionistas, administradores y/o funcionarios de LA EMPRESA no tienen participación, directa o indirecta, en negocios, acciones, proyectos, contratos, convenios o cualquier otro asunto que afecte o sea contrario a los intereses de AXA y/o del GRUPO AXA o, que pudieran constituir un conflicto de interés entre ellas.</t>
  </si>
  <si>
    <t>INDUSTRIAL AND COMMERCIAL BANK OF</t>
  </si>
  <si>
    <t>Además, me comprometo a nombre de la EMPRESA: 1) a no ofrecer u otorgar ningún tipo de dádiva, regalo,  gratificación o compensación de forma directa o indirecta a cualquier funcionario o empleado de AXA y/o Grupo AXA, así como a familiares o conocidos; 2) a declarar a AXA cualquier posible conflicto de intereses y 3) a conocer, entender y aplicar el contenido del apartado Integridad localizado en nuestra página web https://axa.mx/anexos/integridad y ser congruentes con lo ahí señalado.</t>
  </si>
  <si>
    <t>ING BANK (MÉXICO) SA</t>
  </si>
  <si>
    <t>Finalmente, declaro bajo protesta de decir verdad que todas las manifestaciones contenidas en el presente formato son ciertas; en caso de que exista alguna omisión o incumplimiento a lo aquí señalado, expresamente autorizo a AXA a tomar las acciones que estime adecuadas, incluyendo dar por terminada de inmediato y sin responsabilidad de su parte, cualquier relación contractual existente entre AXA Y/O GRUPO AXA y LA EMPRESA, así como para cancelar los servicios y/u órdenes de compra que hayan celebrado.</t>
  </si>
  <si>
    <t>INTERCAM BANCO SA</t>
  </si>
  <si>
    <t>INVESTA BANK SA</t>
  </si>
  <si>
    <t>IXE BANCO SA IXE</t>
  </si>
  <si>
    <t>NACIONAL FINANCIERA SNC</t>
  </si>
  <si>
    <t>NATIONSBANK DE MÉXICO SA</t>
  </si>
  <si>
    <t>SCOTIABANK INVERLAT SA</t>
  </si>
  <si>
    <t>SOCIEDAD HIPOTECARIA FEDERAL SNC</t>
  </si>
  <si>
    <t>SOCIÉTÉ GÉNÉRALE MÉXICO SA</t>
  </si>
  <si>
    <t>THE BANK OF NEW YORK MELLON SA</t>
  </si>
  <si>
    <t>UBS BANK MEXICO SA</t>
  </si>
  <si>
    <t>VOLKSWAGEN BANK SA</t>
  </si>
  <si>
    <t>Estados</t>
  </si>
  <si>
    <t>BAJACALIFORNIA</t>
  </si>
  <si>
    <t>BAJACALIFORNIASUR</t>
  </si>
  <si>
    <t>CDMX</t>
  </si>
  <si>
    <t>MÉXICO</t>
  </si>
  <si>
    <t>NUEVOLEÓN</t>
  </si>
  <si>
    <t>QUINTANAROO</t>
  </si>
  <si>
    <t>SANLUISPOTOSÍ</t>
  </si>
  <si>
    <t>ENSENADA</t>
  </si>
  <si>
    <t>COMONDÚ</t>
  </si>
  <si>
    <t>CALAKMUL</t>
  </si>
  <si>
    <t>ACACOYAGUA</t>
  </si>
  <si>
    <t>AHUMADA</t>
  </si>
  <si>
    <t>ABASOLO</t>
  </si>
  <si>
    <t>ARMERÍA</t>
  </si>
  <si>
    <t>CANATLÁN</t>
  </si>
  <si>
    <t>ACAPULCO DE JUÁREZ</t>
  </si>
  <si>
    <t>ACATLÁN</t>
  </si>
  <si>
    <t>ACATIC</t>
  </si>
  <si>
    <t>ACAMBAY DE RUÍZ CASTAÑEDA</t>
  </si>
  <si>
    <t>ACUITZIO</t>
  </si>
  <si>
    <t>AMACUZAC</t>
  </si>
  <si>
    <t>ACAPONETA</t>
  </si>
  <si>
    <t>ABEJONES</t>
  </si>
  <si>
    <t>ACAJETE</t>
  </si>
  <si>
    <t>AMEALCO DE BONFIL</t>
  </si>
  <si>
    <t>BACALAR</t>
  </si>
  <si>
    <t>AHUALULCO</t>
  </si>
  <si>
    <t>AHOME</t>
  </si>
  <si>
    <t>ACONCHI</t>
  </si>
  <si>
    <t>BALANCÁN</t>
  </si>
  <si>
    <t>ACUAMANALA DE MIGUEL HIDALGO</t>
  </si>
  <si>
    <t>ABALÁ</t>
  </si>
  <si>
    <t>APOZOL</t>
  </si>
  <si>
    <t>ASIENTOS</t>
  </si>
  <si>
    <t>MEXICALI</t>
  </si>
  <si>
    <t>LA PAZ</t>
  </si>
  <si>
    <t>CALKINÍ</t>
  </si>
  <si>
    <t>ACALA</t>
  </si>
  <si>
    <t>ALDAMA</t>
  </si>
  <si>
    <t>ACUÑA</t>
  </si>
  <si>
    <t>CANELAS</t>
  </si>
  <si>
    <t>ACÁMBARO</t>
  </si>
  <si>
    <t>ACATEPEC</t>
  </si>
  <si>
    <t>ACAXOCHITLÁN</t>
  </si>
  <si>
    <t>ACATLÁN DE JUÁREZ</t>
  </si>
  <si>
    <t>ACOLMAN</t>
  </si>
  <si>
    <t>AGUILILLA</t>
  </si>
  <si>
    <t>ATLATLAHUCAN</t>
  </si>
  <si>
    <t>AHUACATLÁN</t>
  </si>
  <si>
    <t>AGUALEGUAS</t>
  </si>
  <si>
    <t>ACATLÁN DE PÉREZ FIGUEROA</t>
  </si>
  <si>
    <t>ACATENO</t>
  </si>
  <si>
    <t>ARROYO SECO</t>
  </si>
  <si>
    <t>ALAQUINES</t>
  </si>
  <si>
    <t>ANGOSTURA</t>
  </si>
  <si>
    <t>AGUA PRIETA</t>
  </si>
  <si>
    <t>CÁRDENAS</t>
  </si>
  <si>
    <t>AMAXAC DE GUERRERO</t>
  </si>
  <si>
    <t>ACANCEH</t>
  </si>
  <si>
    <t>APULCO</t>
  </si>
  <si>
    <t>CALVILLO</t>
  </si>
  <si>
    <t>PLAYAS DE ROSARITO</t>
  </si>
  <si>
    <t>LORETO</t>
  </si>
  <si>
    <t>ACAPETAHUA</t>
  </si>
  <si>
    <t>ALLENDE</t>
  </si>
  <si>
    <t>COMALA</t>
  </si>
  <si>
    <t>CONETO DE COMONFORT</t>
  </si>
  <si>
    <t>APASEO EL ALTO</t>
  </si>
  <si>
    <t>AHUACUOTZINGO</t>
  </si>
  <si>
    <t>ACTOPAN</t>
  </si>
  <si>
    <t>AHUALULCO DE MERCADO</t>
  </si>
  <si>
    <t>ACULCO</t>
  </si>
  <si>
    <t>AXOCHIAPAN</t>
  </si>
  <si>
    <t>AMATLÁN DE CAÑAS</t>
  </si>
  <si>
    <t>ÁNIMAS TRUJANO</t>
  </si>
  <si>
    <t>CADEREYTA DE MONTES</t>
  </si>
  <si>
    <t>COZUMEL</t>
  </si>
  <si>
    <t>AQUISMÓN</t>
  </si>
  <si>
    <t>BADIRAGUATO</t>
  </si>
  <si>
    <t>ALAMOS</t>
  </si>
  <si>
    <t>CENTLA</t>
  </si>
  <si>
    <t>ALTAMIRA</t>
  </si>
  <si>
    <t>APETATITLÁN DE ANTONIO CARVAJAL</t>
  </si>
  <si>
    <t>ACAYUCAN</t>
  </si>
  <si>
    <t>AKIL</t>
  </si>
  <si>
    <t>ATOLINGA</t>
  </si>
  <si>
    <t>COSÍO</t>
  </si>
  <si>
    <t>TECATE</t>
  </si>
  <si>
    <t>LOS CABOS</t>
  </si>
  <si>
    <t>CANDELARIA</t>
  </si>
  <si>
    <t>AQUILES SERDÁN</t>
  </si>
  <si>
    <t>ARTEAGA</t>
  </si>
  <si>
    <t>COQUIMATLÁN</t>
  </si>
  <si>
    <t>CUENCAMÉ</t>
  </si>
  <si>
    <t>APASEO EL GRANDE</t>
  </si>
  <si>
    <t>AJUCHITLÁN DEL PROGRESO</t>
  </si>
  <si>
    <t>AGUA BLANCA DE ITURBIDE</t>
  </si>
  <si>
    <t>AMACUECA</t>
  </si>
  <si>
    <t>ALMOLOYA DE ALQUISIRAS</t>
  </si>
  <si>
    <t>ANGAMACUTIRO</t>
  </si>
  <si>
    <t>AYALA</t>
  </si>
  <si>
    <t>BAHÍA DE BANDERAS</t>
  </si>
  <si>
    <t>ANÁHUAC</t>
  </si>
  <si>
    <t>ASUNCIÓN CACALOTEPEC</t>
  </si>
  <si>
    <t>ACATZINGO</t>
  </si>
  <si>
    <t>COLÓN</t>
  </si>
  <si>
    <t>FELIPE CARRILLO PUERTO</t>
  </si>
  <si>
    <t>ARMADILLO DE LOS INFANTE</t>
  </si>
  <si>
    <t>CHOIX</t>
  </si>
  <si>
    <t>ALTAR</t>
  </si>
  <si>
    <t>CENTRO</t>
  </si>
  <si>
    <t>ANTIGUO MORELOS</t>
  </si>
  <si>
    <t>APIZACO</t>
  </si>
  <si>
    <t>BACA</t>
  </si>
  <si>
    <t>EL LLANO</t>
  </si>
  <si>
    <t>TIJUANA</t>
  </si>
  <si>
    <t>MULEGÉ</t>
  </si>
  <si>
    <t>CARMEN</t>
  </si>
  <si>
    <t>ALTAMIRANO</t>
  </si>
  <si>
    <t>ASCENSIÓN</t>
  </si>
  <si>
    <t>CANDELA</t>
  </si>
  <si>
    <t>ATARJEA</t>
  </si>
  <si>
    <t>ALCOZAUCA DE GUERRERO</t>
  </si>
  <si>
    <t>AJACUBA</t>
  </si>
  <si>
    <t>AMATITÁN</t>
  </si>
  <si>
    <t>ALMOLOYA DE JUÁREZ</t>
  </si>
  <si>
    <t>ANGANGUEO</t>
  </si>
  <si>
    <t>COATLÁN DEL RÍO</t>
  </si>
  <si>
    <t>COMPOSTELA</t>
  </si>
  <si>
    <t>APODACA</t>
  </si>
  <si>
    <t>ASUNCIÓN CUYOTEPEJI</t>
  </si>
  <si>
    <t>ACTEOPAN</t>
  </si>
  <si>
    <t>CORREGIDORA</t>
  </si>
  <si>
    <t>ISLA MUJERES</t>
  </si>
  <si>
    <t>AXTLA DE TERRAZAS</t>
  </si>
  <si>
    <t>CONCORDIA</t>
  </si>
  <si>
    <t>ARIVECHI</t>
  </si>
  <si>
    <t>COMALCALCO</t>
  </si>
  <si>
    <t>BURGOS</t>
  </si>
  <si>
    <t>ATLANGATEPEC</t>
  </si>
  <si>
    <t>ACULA</t>
  </si>
  <si>
    <t>BOKOBÁ</t>
  </si>
  <si>
    <t>CALERA</t>
  </si>
  <si>
    <t>JESÚS MARÍA</t>
  </si>
  <si>
    <t>CHAMPOTÓN</t>
  </si>
  <si>
    <t>AMATÁN</t>
  </si>
  <si>
    <t>BACHÍNIVA</t>
  </si>
  <si>
    <t>CASTAÑOS</t>
  </si>
  <si>
    <t>IXTLAHUACÁN</t>
  </si>
  <si>
    <t>EL ORO</t>
  </si>
  <si>
    <t>CELAYA</t>
  </si>
  <si>
    <t>ALPOYECA</t>
  </si>
  <si>
    <t>ALFAJAYUCAN</t>
  </si>
  <si>
    <t>AMECA</t>
  </si>
  <si>
    <t>ALMOLOYA DEL RÍO</t>
  </si>
  <si>
    <t>APATZINGÁN</t>
  </si>
  <si>
    <t>CUAUTLA</t>
  </si>
  <si>
    <t>DEL NAYAR</t>
  </si>
  <si>
    <t>ARAMBERRI</t>
  </si>
  <si>
    <t>ASUNCIÓN IXTALTEPEC</t>
  </si>
  <si>
    <t>EL MARQUÉS</t>
  </si>
  <si>
    <t>JOSÉ MARÍA MORELOS</t>
  </si>
  <si>
    <t>COSALÁ</t>
  </si>
  <si>
    <t>ARIZPE</t>
  </si>
  <si>
    <t>CUNDUACÁN</t>
  </si>
  <si>
    <t>BUSTAMANTE</t>
  </si>
  <si>
    <t>ATLTZAYANCA</t>
  </si>
  <si>
    <t>ACULTZINGO</t>
  </si>
  <si>
    <t>BUCTZOTZ</t>
  </si>
  <si>
    <t>CAÑITAS DE FELIPE PESCADOR</t>
  </si>
  <si>
    <t>PABELLÓN DE ARTEAGA</t>
  </si>
  <si>
    <t>ESCÁRCEGA</t>
  </si>
  <si>
    <t>AMATENANGO DE LA FRONTERA</t>
  </si>
  <si>
    <t>BALLEZA</t>
  </si>
  <si>
    <t>CUATRO CIÉNEGAS</t>
  </si>
  <si>
    <t>MANZANILLO</t>
  </si>
  <si>
    <t>GENERAL SIMÓN BOLÍVAR</t>
  </si>
  <si>
    <t>COMONFORT</t>
  </si>
  <si>
    <t>APAXTLA</t>
  </si>
  <si>
    <t>ALMOLOYA</t>
  </si>
  <si>
    <t>ARANDAS</t>
  </si>
  <si>
    <t>AMANALCO</t>
  </si>
  <si>
    <t>APORO</t>
  </si>
  <si>
    <t>CUERNAVACA</t>
  </si>
  <si>
    <t>HUAJICORI</t>
  </si>
  <si>
    <t>ASUNCIÓN NOCHIXTLÁN</t>
  </si>
  <si>
    <t>AHUATLÁN</t>
  </si>
  <si>
    <t>EZEQUIEL MONTES</t>
  </si>
  <si>
    <t>LÁZARO CÁRDENAS</t>
  </si>
  <si>
    <t>CATORCE</t>
  </si>
  <si>
    <t>CULIACÁN</t>
  </si>
  <si>
    <t>ATIL</t>
  </si>
  <si>
    <t>EMILIANO ZAPATA</t>
  </si>
  <si>
    <t>CAMARGO</t>
  </si>
  <si>
    <t>AGUA DULCE</t>
  </si>
  <si>
    <t>CACALCHÉN</t>
  </si>
  <si>
    <t>CHALCHIHUITES</t>
  </si>
  <si>
    <t>RINCÓN DE ROMOS</t>
  </si>
  <si>
    <t>HECELCHAKÁN</t>
  </si>
  <si>
    <t>AMATENANGO DEL VALLE</t>
  </si>
  <si>
    <t>BATOPILAS DE MANUEL GÓMEZ MORÍN</t>
  </si>
  <si>
    <t>ESCOBEDO</t>
  </si>
  <si>
    <t>MINATITLÁN</t>
  </si>
  <si>
    <t>GÓMEZ PALACIO</t>
  </si>
  <si>
    <t>CORONEO</t>
  </si>
  <si>
    <t>ARCELIA</t>
  </si>
  <si>
    <t>APAN</t>
  </si>
  <si>
    <t>ATEMAJAC DE BRIZUELA</t>
  </si>
  <si>
    <t>AMATEPEC</t>
  </si>
  <si>
    <t>AQUILA</t>
  </si>
  <si>
    <t>IXTLÁN DEL RÍO</t>
  </si>
  <si>
    <t>CADEREYTA JIMÉNEZ</t>
  </si>
  <si>
    <t>ASUNCIÓN OCOTLÁN</t>
  </si>
  <si>
    <t>AHUAZOTEPEC</t>
  </si>
  <si>
    <t>HUIMILPAN</t>
  </si>
  <si>
    <t>OTHÓN P. BLANCO</t>
  </si>
  <si>
    <t>CEDRAL</t>
  </si>
  <si>
    <t>EL FUERTE</t>
  </si>
  <si>
    <t>BACADÉHUACHI</t>
  </si>
  <si>
    <t>HUIMANGUILLO</t>
  </si>
  <si>
    <t>CASAS</t>
  </si>
  <si>
    <t>CALPULALPAN</t>
  </si>
  <si>
    <t>ÁLAMO TEMAPACHE</t>
  </si>
  <si>
    <t>CALOTMUL</t>
  </si>
  <si>
    <t>CONCEPCIÓN DEL ORO</t>
  </si>
  <si>
    <t>SAN FRANCISCO DE LOS ROMO</t>
  </si>
  <si>
    <t>HOPELCHÉN</t>
  </si>
  <si>
    <t>ANGEL ALBINO CORZO</t>
  </si>
  <si>
    <t>BOCOYNA</t>
  </si>
  <si>
    <t>FRANCISCO I. MADERO</t>
  </si>
  <si>
    <t>TECOMÁN</t>
  </si>
  <si>
    <t>GUADALUPE VICTORIA</t>
  </si>
  <si>
    <t>CORTAZAR</t>
  </si>
  <si>
    <t>ATENANGO DEL RÍO</t>
  </si>
  <si>
    <t>ATITALAQUIA</t>
  </si>
  <si>
    <t>ATENGO</t>
  </si>
  <si>
    <t>AMECAMECA</t>
  </si>
  <si>
    <t>ARIO</t>
  </si>
  <si>
    <t>HUITZILAC</t>
  </si>
  <si>
    <t>JALA</t>
  </si>
  <si>
    <t>CERRALVO</t>
  </si>
  <si>
    <t>ASUNCIÓN TLACOLULITA</t>
  </si>
  <si>
    <t>AHUEHUETITLA</t>
  </si>
  <si>
    <t>JALPAN DE SERRA</t>
  </si>
  <si>
    <t>PUERTO MORELOS</t>
  </si>
  <si>
    <t>CERRITOS</t>
  </si>
  <si>
    <t>ELOTA</t>
  </si>
  <si>
    <t>BACANORA</t>
  </si>
  <si>
    <t>JALAPA</t>
  </si>
  <si>
    <t>CIUDAD MADERO</t>
  </si>
  <si>
    <t>CHIAUTEMPAN</t>
  </si>
  <si>
    <t>ALPATLÁHUAC</t>
  </si>
  <si>
    <t>CANSAHCAB</t>
  </si>
  <si>
    <t>SAN JOSÉ DE GRACIA</t>
  </si>
  <si>
    <t>PALIZADA</t>
  </si>
  <si>
    <t>ARRIAGA</t>
  </si>
  <si>
    <t>BUENAVENTURA</t>
  </si>
  <si>
    <t>FRONTERA</t>
  </si>
  <si>
    <t>VILLA DE ÁLVAREZ</t>
  </si>
  <si>
    <t>GUANACEVÍ</t>
  </si>
  <si>
    <t>CUERÁMARO</t>
  </si>
  <si>
    <t>ATLAMAJALCINGO DEL MONTE</t>
  </si>
  <si>
    <t>ATLAPEXCO</t>
  </si>
  <si>
    <t>ATENGUILLO</t>
  </si>
  <si>
    <t>APAXCO</t>
  </si>
  <si>
    <t>JANTETELCO</t>
  </si>
  <si>
    <t>LA YESCA</t>
  </si>
  <si>
    <t>CHINA</t>
  </si>
  <si>
    <t>AYOQUEZCO DE ALDAMA</t>
  </si>
  <si>
    <t>AJALPAN</t>
  </si>
  <si>
    <t>LANDA DE MATAMOROS</t>
  </si>
  <si>
    <t>SOLIDARIDAD</t>
  </si>
  <si>
    <t>CERRO DE SAN PEDRO</t>
  </si>
  <si>
    <t>ESCUINAPA</t>
  </si>
  <si>
    <t>BACERAC</t>
  </si>
  <si>
    <t>JALPA DE MÉNDEZ</t>
  </si>
  <si>
    <t>CRUILLAS</t>
  </si>
  <si>
    <t>CONTLA DE JUAN CUAMATZI</t>
  </si>
  <si>
    <t>ALTO LUCERO DE GUTIÉRREZ BARRIOS</t>
  </si>
  <si>
    <t>CANTAMAYEC</t>
  </si>
  <si>
    <t>EL PLATEADO DE JOAQUÍN AMARO</t>
  </si>
  <si>
    <t>TEPEZALÁ</t>
  </si>
  <si>
    <t>TENABO</t>
  </si>
  <si>
    <t>BEJUCAL DE OCAMPO</t>
  </si>
  <si>
    <t>GENERAL CEPEDA</t>
  </si>
  <si>
    <t>DOCTOR MORA</t>
  </si>
  <si>
    <t>ATLIXTAC</t>
  </si>
  <si>
    <t>ATOTONILCO DE TULA</t>
  </si>
  <si>
    <t>ATOTONILCO EL ALTO</t>
  </si>
  <si>
    <t>ATENCO</t>
  </si>
  <si>
    <t>BRISEÑAS</t>
  </si>
  <si>
    <t>JIUTEPEC</t>
  </si>
  <si>
    <t>ROSAMORADA</t>
  </si>
  <si>
    <t>CIÉNEGA DE FLORES</t>
  </si>
  <si>
    <t>AYOTZINTEPEC</t>
  </si>
  <si>
    <t>ALBINO ZERTUCHE</t>
  </si>
  <si>
    <t>PEDRO ESCOBEDO</t>
  </si>
  <si>
    <t>TULUM</t>
  </si>
  <si>
    <t>CHARCAS</t>
  </si>
  <si>
    <t>GUASAVE</t>
  </si>
  <si>
    <t>BACOACHI</t>
  </si>
  <si>
    <t>JONUTA</t>
  </si>
  <si>
    <t>EL MANTE</t>
  </si>
  <si>
    <t>CUAPIAXTLA</t>
  </si>
  <si>
    <t>ALTOTONGA</t>
  </si>
  <si>
    <t>CELESTÚN</t>
  </si>
  <si>
    <t>EL SALVADOR</t>
  </si>
  <si>
    <t>BELLA VISTA</t>
  </si>
  <si>
    <t>CARICHÍ</t>
  </si>
  <si>
    <t>INDÉ</t>
  </si>
  <si>
    <t>DOLORES HIDALGO CUNA DE LA INDEPENDENCIA NACIONAL</t>
  </si>
  <si>
    <t>ATOYAC DE ÁLVAREZ</t>
  </si>
  <si>
    <t>ATOTONILCO EL GRANDE</t>
  </si>
  <si>
    <t>ATOYAC</t>
  </si>
  <si>
    <t>ATIZAPÁN</t>
  </si>
  <si>
    <t>BUENAVISTA</t>
  </si>
  <si>
    <t>JOJUTLA</t>
  </si>
  <si>
    <t>RUÍZ</t>
  </si>
  <si>
    <t>DOCTOR ARROYO</t>
  </si>
  <si>
    <t>CALIHUALÁ</t>
  </si>
  <si>
    <t>ALJOJUCA</t>
  </si>
  <si>
    <t>PEÑAMILLER</t>
  </si>
  <si>
    <t>CIUDAD DEL MAÍZ</t>
  </si>
  <si>
    <t>MAZATLÁN</t>
  </si>
  <si>
    <t>BÁCUM</t>
  </si>
  <si>
    <t>MACUSPANA</t>
  </si>
  <si>
    <t>GÓMEZ FARÍAS</t>
  </si>
  <si>
    <t>CUAXOMULCO</t>
  </si>
  <si>
    <t>ALVARADO</t>
  </si>
  <si>
    <t>CENOTILLO</t>
  </si>
  <si>
    <t>FRESNILLO</t>
  </si>
  <si>
    <t>BENEMÉRITO DE LAS AMÉRICAS</t>
  </si>
  <si>
    <t>CASAS GRANDES</t>
  </si>
  <si>
    <t>LERDO</t>
  </si>
  <si>
    <t>AYUTLA DE LOS LIBRES</t>
  </si>
  <si>
    <t>CALNALI</t>
  </si>
  <si>
    <t>AUTLÁN DE NAVARRO</t>
  </si>
  <si>
    <t>ATIZAPÁN DE ZARAGOZA</t>
  </si>
  <si>
    <t>CARÁCUARO</t>
  </si>
  <si>
    <t>JONACATEPEC DE LEANDRO VALLE</t>
  </si>
  <si>
    <t>SAN BLAS</t>
  </si>
  <si>
    <t>DOCTOR COSS</t>
  </si>
  <si>
    <t>CANDELARIA LOXICHA</t>
  </si>
  <si>
    <t>ALTEPEXI</t>
  </si>
  <si>
    <t>PINAL DE AMOLES</t>
  </si>
  <si>
    <t>CIUDAD FERNÁNDEZ</t>
  </si>
  <si>
    <t>MOCORITO</t>
  </si>
  <si>
    <t>BANÁMICHI</t>
  </si>
  <si>
    <t>NACAJUCA</t>
  </si>
  <si>
    <t>GONZÁLEZ</t>
  </si>
  <si>
    <t>EL CARMEN TEQUEXQUITLA</t>
  </si>
  <si>
    <t>AMATITLÁN</t>
  </si>
  <si>
    <t>CHACSINKÍN</t>
  </si>
  <si>
    <t>GENARO CODINA</t>
  </si>
  <si>
    <t>BERRIOZÁBAL</t>
  </si>
  <si>
    <t>JIMÉNEZ</t>
  </si>
  <si>
    <t>MAPIMÍ</t>
  </si>
  <si>
    <t>HUANÍMARO</t>
  </si>
  <si>
    <t>AZOYÚ</t>
  </si>
  <si>
    <t>CARDONAL</t>
  </si>
  <si>
    <t>AYOTLÁN</t>
  </si>
  <si>
    <t>ATLACOMULCO</t>
  </si>
  <si>
    <t>CHARAPAN</t>
  </si>
  <si>
    <t>MAZATEPEC</t>
  </si>
  <si>
    <t>SAN PEDRO LAGUNILLAS</t>
  </si>
  <si>
    <t>DOCTOR GONZÁLEZ</t>
  </si>
  <si>
    <t>CAPULÁLPAM DE MÉNDEZ</t>
  </si>
  <si>
    <t>AMIXTLÁN</t>
  </si>
  <si>
    <t>CIUDAD VALLES</t>
  </si>
  <si>
    <t>NAVOLATO</t>
  </si>
  <si>
    <t>BAVIÁCORA</t>
  </si>
  <si>
    <t>PARAÍSO</t>
  </si>
  <si>
    <t>GÜÉMEZ</t>
  </si>
  <si>
    <t>AMATLÁN DE LOS REYES</t>
  </si>
  <si>
    <t>CHANKOM</t>
  </si>
  <si>
    <t>GENERAL ENRIQUE ESTRADA</t>
  </si>
  <si>
    <t>BOCHIL</t>
  </si>
  <si>
    <t>CHÍNIPAS</t>
  </si>
  <si>
    <t>JUÁREZ</t>
  </si>
  <si>
    <t>MEZQUITAL</t>
  </si>
  <si>
    <t>IRAPUATO</t>
  </si>
  <si>
    <t>CHAPANTONGO</t>
  </si>
  <si>
    <t>AYUTLA</t>
  </si>
  <si>
    <t>ATLAUTLA</t>
  </si>
  <si>
    <t>CHARO</t>
  </si>
  <si>
    <t>MIACATLÁN</t>
  </si>
  <si>
    <t>SANTA MARÍA DEL ORO</t>
  </si>
  <si>
    <t>EL CARMEN</t>
  </si>
  <si>
    <t>CHAHUITES</t>
  </si>
  <si>
    <t>AMOZOC</t>
  </si>
  <si>
    <t>SAN JOAQUÍN</t>
  </si>
  <si>
    <t>COXCATLÁN</t>
  </si>
  <si>
    <t>ROSARIO</t>
  </si>
  <si>
    <t>BAVISPE</t>
  </si>
  <si>
    <t>TACOTALPA</t>
  </si>
  <si>
    <t>ESPAÑITA</t>
  </si>
  <si>
    <t>ANGEL R. CABADA</t>
  </si>
  <si>
    <t>CHAPAB</t>
  </si>
  <si>
    <t>GENERAL FRANCISCO R. MURGUÍA</t>
  </si>
  <si>
    <t>CACAHOATÁN</t>
  </si>
  <si>
    <t>CORONADO</t>
  </si>
  <si>
    <t>LAMADRID</t>
  </si>
  <si>
    <t>NAZAS</t>
  </si>
  <si>
    <t>JARAL DEL PROGRESO</t>
  </si>
  <si>
    <t>BUENAVISTA DE CUÉLLAR</t>
  </si>
  <si>
    <t>CHAPULHUACÁN</t>
  </si>
  <si>
    <t>BOLAÑOS</t>
  </si>
  <si>
    <t>AXAPUSCO</t>
  </si>
  <si>
    <t>CHAVINDA</t>
  </si>
  <si>
    <t>OCUITUCO</t>
  </si>
  <si>
    <t>SANTIAGO IXCUINTLA</t>
  </si>
  <si>
    <t>GALEANA</t>
  </si>
  <si>
    <t>CHALCATONGO DE HIDALGO</t>
  </si>
  <si>
    <t>AQUIXTLA</t>
  </si>
  <si>
    <t>SAN JUAN DEL RÍO</t>
  </si>
  <si>
    <t>EBANO</t>
  </si>
  <si>
    <t>SALVADOR ALVARADO</t>
  </si>
  <si>
    <t>TEAPA</t>
  </si>
  <si>
    <t>GUSTAVO DÍAZ ORDAZ</t>
  </si>
  <si>
    <t>HUAMANTLA</t>
  </si>
  <si>
    <t>APAZAPAN</t>
  </si>
  <si>
    <t>CHEMAX</t>
  </si>
  <si>
    <t>GENERAL PÁNFILO NATERA</t>
  </si>
  <si>
    <t>CAPITÁN LUIS ÁNGEL VIDAL</t>
  </si>
  <si>
    <t>COYAME DEL SOTOL</t>
  </si>
  <si>
    <t>MATAMOROS</t>
  </si>
  <si>
    <t>NOMBRE DE DIOS</t>
  </si>
  <si>
    <t>JERÉCUARO</t>
  </si>
  <si>
    <t>CHILAPA DE ÁLVAREZ</t>
  </si>
  <si>
    <t>CHILCUAUTLA</t>
  </si>
  <si>
    <t>CABO CORRIENTES</t>
  </si>
  <si>
    <t>AYAPANGO</t>
  </si>
  <si>
    <t>CHERÁN</t>
  </si>
  <si>
    <t>PUENTE DE IXTLA</t>
  </si>
  <si>
    <t>TECUALA</t>
  </si>
  <si>
    <t>GARCÍA</t>
  </si>
  <si>
    <t>CHIQUIHUITLÁN DE BENITO JUÁREZ</t>
  </si>
  <si>
    <t>ATEMPAN</t>
  </si>
  <si>
    <t>TEQUISQUIAPAN</t>
  </si>
  <si>
    <t>EL NARANJO</t>
  </si>
  <si>
    <t>SAN IGNACIO</t>
  </si>
  <si>
    <t>BENJAMÍN HILL</t>
  </si>
  <si>
    <t>TENOSIQUE</t>
  </si>
  <si>
    <t>HUEYOTLIPAN</t>
  </si>
  <si>
    <t>CHICHIMILÁ</t>
  </si>
  <si>
    <t>GUADALUPE</t>
  </si>
  <si>
    <t>CATAZAJÁ</t>
  </si>
  <si>
    <t>MONCLOVA</t>
  </si>
  <si>
    <t>NUEVO IDEAL</t>
  </si>
  <si>
    <t>LEÓN</t>
  </si>
  <si>
    <t>CHILPANCINGO DE LOS BRAVO</t>
  </si>
  <si>
    <t>CUAUTEPEC DE HINOJOSA</t>
  </si>
  <si>
    <t>CAÑADAS DE OBREGÓN</t>
  </si>
  <si>
    <t>CALIMAYA</t>
  </si>
  <si>
    <t>CHILCHOTA</t>
  </si>
  <si>
    <t>TEMIXCO</t>
  </si>
  <si>
    <t>TEPIC</t>
  </si>
  <si>
    <t>GENERAL BRAVO</t>
  </si>
  <si>
    <t>CIÉNEGA DE ZIMATLÁN</t>
  </si>
  <si>
    <t>ATEXCAL</t>
  </si>
  <si>
    <t>TOLIMÁN</t>
  </si>
  <si>
    <t>GUADALCÁZAR</t>
  </si>
  <si>
    <t>CABORCA</t>
  </si>
  <si>
    <t>JAUMAVE</t>
  </si>
  <si>
    <t>IXTACUIXTLA DE MARIANO MATAMOROS</t>
  </si>
  <si>
    <t>ASTACINGA</t>
  </si>
  <si>
    <t>CHICXULUB PUEBLO</t>
  </si>
  <si>
    <t>HUANUSCO</t>
  </si>
  <si>
    <t>CHALCHIHUITÁN</t>
  </si>
  <si>
    <t>CUSIHUIRIACHI</t>
  </si>
  <si>
    <t>OCAMPO</t>
  </si>
  <si>
    <t>MANUEL DOBLADO</t>
  </si>
  <si>
    <t>COAHUAYUTLA DE JOSÉ MARÍA IZAZAGA</t>
  </si>
  <si>
    <t>EL ARENAL</t>
  </si>
  <si>
    <t>CASIMIRO CASTILLO</t>
  </si>
  <si>
    <t>CAPULHUAC</t>
  </si>
  <si>
    <t>CHINICUILA</t>
  </si>
  <si>
    <t>TEMOAC</t>
  </si>
  <si>
    <t>TUXPAN</t>
  </si>
  <si>
    <t>GENERAL ESCOBEDO</t>
  </si>
  <si>
    <t>CIUDAD IXTEPEC</t>
  </si>
  <si>
    <t>ATLEQUIZAYAN</t>
  </si>
  <si>
    <t>HUEHUETLÁN</t>
  </si>
  <si>
    <t>CAJEME</t>
  </si>
  <si>
    <t>IXTENCO</t>
  </si>
  <si>
    <t>ATLAHUILCO</t>
  </si>
  <si>
    <t>CHIKINDZONOT</t>
  </si>
  <si>
    <t>JALPA</t>
  </si>
  <si>
    <t>CHAMULA</t>
  </si>
  <si>
    <t>DELICIAS</t>
  </si>
  <si>
    <t>MÚZQUIZ</t>
  </si>
  <si>
    <t>OTÁEZ</t>
  </si>
  <si>
    <t>MOROLEÓN</t>
  </si>
  <si>
    <t>COCHOAPA EL GRANDE</t>
  </si>
  <si>
    <t>ELOXOCHITLÁN</t>
  </si>
  <si>
    <t>CHAPALA</t>
  </si>
  <si>
    <t>CHALCO</t>
  </si>
  <si>
    <t>CHUCÁNDIRO</t>
  </si>
  <si>
    <t>TEPALCINGO</t>
  </si>
  <si>
    <t>XALISCO</t>
  </si>
  <si>
    <t>GENERAL TERÁN</t>
  </si>
  <si>
    <t>COATECAS ALTAS</t>
  </si>
  <si>
    <t>ATLIXCO</t>
  </si>
  <si>
    <t>LAGUNILLAS</t>
  </si>
  <si>
    <t>CANANEA</t>
  </si>
  <si>
    <t>LLERA</t>
  </si>
  <si>
    <t>LA MAGDALENA TLALTELULCO</t>
  </si>
  <si>
    <t>CHOCHOLÁ</t>
  </si>
  <si>
    <t>JEREZ</t>
  </si>
  <si>
    <t>CHANAL</t>
  </si>
  <si>
    <t>DR. BELISARIO DOMÍNGUEZ</t>
  </si>
  <si>
    <t>NADADORES</t>
  </si>
  <si>
    <t>PÁNUCO DE CORONADO</t>
  </si>
  <si>
    <t>COCULA</t>
  </si>
  <si>
    <t>CHIMALTITÁN</t>
  </si>
  <si>
    <t>CHAPA DE MOTA</t>
  </si>
  <si>
    <t>CHURINTZIO</t>
  </si>
  <si>
    <t>TEPOZTLÁN</t>
  </si>
  <si>
    <t>GENERAL TREVIÑO</t>
  </si>
  <si>
    <t>COICOYÁN DE LAS FLORES</t>
  </si>
  <si>
    <t>ATOYATEMPAN</t>
  </si>
  <si>
    <t>MATEHUALA</t>
  </si>
  <si>
    <t>CARBÓ</t>
  </si>
  <si>
    <t>MAINERO</t>
  </si>
  <si>
    <t>ATZACAN</t>
  </si>
  <si>
    <t>CHUMAYEL</t>
  </si>
  <si>
    <t>JIMÉNEZ DEL TEUL</t>
  </si>
  <si>
    <t>CHAPULTENANGO</t>
  </si>
  <si>
    <t>EL TULE</t>
  </si>
  <si>
    <t>NAVA</t>
  </si>
  <si>
    <t>PEÑÓN BLANCO</t>
  </si>
  <si>
    <t>PÉNJAMO</t>
  </si>
  <si>
    <t>COPALA</t>
  </si>
  <si>
    <t>EPAZOYUCAN</t>
  </si>
  <si>
    <t>CHIQUILISTLÁN</t>
  </si>
  <si>
    <t>CHAPULTEPEC</t>
  </si>
  <si>
    <t>CHURUMUCO</t>
  </si>
  <si>
    <t>TETECALA</t>
  </si>
  <si>
    <t>GENERAL ZARAGOZA</t>
  </si>
  <si>
    <t>CONCEPCIÓN BUENAVISTA</t>
  </si>
  <si>
    <t>ATZALA</t>
  </si>
  <si>
    <t>MATLAPA</t>
  </si>
  <si>
    <t>CUCURPE</t>
  </si>
  <si>
    <t>MAZATECOCHCO DE JOSÉ MARÍA MORELOS</t>
  </si>
  <si>
    <t>ATZALAN</t>
  </si>
  <si>
    <t>CONKAL</t>
  </si>
  <si>
    <t>JUAN ALDAMA</t>
  </si>
  <si>
    <t>CHENALHÓ</t>
  </si>
  <si>
    <t>POANAS</t>
  </si>
  <si>
    <t>PUEBLO NUEVO</t>
  </si>
  <si>
    <t>COPALILLO</t>
  </si>
  <si>
    <t>CIHUATLÁN</t>
  </si>
  <si>
    <t>CHIAUTLA</t>
  </si>
  <si>
    <t>COAHUAYANA</t>
  </si>
  <si>
    <t>TETELA DEL VOLCÁN</t>
  </si>
  <si>
    <t>GENERAL ZUAZUA</t>
  </si>
  <si>
    <t>CONCEPCIÓN PÁPALO</t>
  </si>
  <si>
    <t>ATZITZIHUACÁN</t>
  </si>
  <si>
    <t>MEXQUITIC DE CARMONA</t>
  </si>
  <si>
    <t>CUMPAS</t>
  </si>
  <si>
    <t>MÉNDEZ</t>
  </si>
  <si>
    <t>MUÑOZ DE DOMINGO ARENAS</t>
  </si>
  <si>
    <t>AYAHUALULCO</t>
  </si>
  <si>
    <t>CUNCUNUL</t>
  </si>
  <si>
    <t>JUCHIPILA</t>
  </si>
  <si>
    <t>CHIAPA DE CORZO</t>
  </si>
  <si>
    <t>PARRAS</t>
  </si>
  <si>
    <t>PURÍSIMA DEL RINCÓN</t>
  </si>
  <si>
    <t>COPANATOYAC</t>
  </si>
  <si>
    <t>HUASCA DE OCAMPO</t>
  </si>
  <si>
    <t>CHICOLOAPAN</t>
  </si>
  <si>
    <t>COALCOMÁN DE VÁZQUEZ PALLARES</t>
  </si>
  <si>
    <t>TLALNEPANTLA</t>
  </si>
  <si>
    <t>CONSTANCIA DEL ROSARIO</t>
  </si>
  <si>
    <t>ATZITZINTLA</t>
  </si>
  <si>
    <t>MOCTEZUMA</t>
  </si>
  <si>
    <t>DIVISADEROS</t>
  </si>
  <si>
    <t>MIER</t>
  </si>
  <si>
    <t>NANACAMILPA DE MARIANO ARISTA</t>
  </si>
  <si>
    <t>BANDERILLA</t>
  </si>
  <si>
    <t>CUZAMÁ</t>
  </si>
  <si>
    <t>CHIAPILLA</t>
  </si>
  <si>
    <t>GRAN MORELOS</t>
  </si>
  <si>
    <t>PIEDRAS NEGRAS</t>
  </si>
  <si>
    <t>RODEO</t>
  </si>
  <si>
    <t>ROMITA</t>
  </si>
  <si>
    <t>COYUCA DE BENÍTEZ</t>
  </si>
  <si>
    <t>HUAUTLA</t>
  </si>
  <si>
    <t>COLOTLÁN</t>
  </si>
  <si>
    <t>CHICONCUAC</t>
  </si>
  <si>
    <t>COENEO</t>
  </si>
  <si>
    <t>TLALTIZAPÁN DE ZAPATA</t>
  </si>
  <si>
    <t>COSOLAPA</t>
  </si>
  <si>
    <t>AXUTLA</t>
  </si>
  <si>
    <t>RAYÓN</t>
  </si>
  <si>
    <t>EMPALME</t>
  </si>
  <si>
    <t>MIGUEL ALEMÁN</t>
  </si>
  <si>
    <t>NATÍVITAS</t>
  </si>
  <si>
    <t>DZÁN</t>
  </si>
  <si>
    <t>LUIS MOYA</t>
  </si>
  <si>
    <t>CHICOASÉN</t>
  </si>
  <si>
    <t>GUACHOCHI</t>
  </si>
  <si>
    <t>PROGRESO</t>
  </si>
  <si>
    <t>SAN BERNARDO</t>
  </si>
  <si>
    <t>SALAMANCA</t>
  </si>
  <si>
    <t>COYUCA DE CATALÁN</t>
  </si>
  <si>
    <t>HUAZALINGO</t>
  </si>
  <si>
    <t>CONCEPCIÓN DE BUENOS AIRES</t>
  </si>
  <si>
    <t>CHIMALHUACÁN</t>
  </si>
  <si>
    <t>COJUMATLÁN DE RÉGULES</t>
  </si>
  <si>
    <t>TLAQUILTENANGO</t>
  </si>
  <si>
    <t>HIGUERAS</t>
  </si>
  <si>
    <t>COSOLTEPEC</t>
  </si>
  <si>
    <t>AYOTOXCO DE GUERRERO</t>
  </si>
  <si>
    <t>RIOVERDE</t>
  </si>
  <si>
    <t>ETCHOJOA</t>
  </si>
  <si>
    <t>MIQUIHUANA</t>
  </si>
  <si>
    <t>PANOTLA</t>
  </si>
  <si>
    <t>BOCA DEL RÍO</t>
  </si>
  <si>
    <t>DZEMUL</t>
  </si>
  <si>
    <t>MAZAPIL</t>
  </si>
  <si>
    <t>CHICOMUSELO</t>
  </si>
  <si>
    <t>RAMOS ARIZPE</t>
  </si>
  <si>
    <t>SAN DIMAS</t>
  </si>
  <si>
    <t>SALVATIERRA</t>
  </si>
  <si>
    <t>CUAJINICUILAPA</t>
  </si>
  <si>
    <t>HUEHUETLA</t>
  </si>
  <si>
    <t>CUAUTITLÁN DE GARCÍA BARRAGÁN</t>
  </si>
  <si>
    <t>COACALCO DE BERRIOZÁBAL</t>
  </si>
  <si>
    <t>CONTEPEC</t>
  </si>
  <si>
    <t>TLAYACAPAN</t>
  </si>
  <si>
    <t>HUALAHUISES</t>
  </si>
  <si>
    <t>CUILÁPAM DE GUERRERO</t>
  </si>
  <si>
    <t>CALPAN</t>
  </si>
  <si>
    <t>SALINAS</t>
  </si>
  <si>
    <t>FRONTERAS</t>
  </si>
  <si>
    <t>NUEVO LAREDO</t>
  </si>
  <si>
    <t>PAPALOTLA DE XICOHTÉNCATL</t>
  </si>
  <si>
    <t>CALCAHUALCO</t>
  </si>
  <si>
    <t>DZIDZANTÚN</t>
  </si>
  <si>
    <t>MELCHOR OCAMPO</t>
  </si>
  <si>
    <t>CHILÓN</t>
  </si>
  <si>
    <t>GUADALUPE Y CALVO</t>
  </si>
  <si>
    <t>SABINAS</t>
  </si>
  <si>
    <t>SAN JUAN DE GUADALUPE</t>
  </si>
  <si>
    <t>SAN DIEGO DE LA UNIÓN</t>
  </si>
  <si>
    <t>CUALÁC</t>
  </si>
  <si>
    <t>HUEJUTLA DE REYES</t>
  </si>
  <si>
    <t>COATEPEC HARINAS</t>
  </si>
  <si>
    <t>COPÁNDARO</t>
  </si>
  <si>
    <t>TOTOLAPAN</t>
  </si>
  <si>
    <t>ITURBIDE</t>
  </si>
  <si>
    <t>CUYAMECALCO VILLA DE ZARAGOZA</t>
  </si>
  <si>
    <t>CALTEPEC</t>
  </si>
  <si>
    <t>SAN ANTONIO</t>
  </si>
  <si>
    <t>GENERAL PLUTARCO ELÍAS CALLES</t>
  </si>
  <si>
    <t>NUEVO MORELOS</t>
  </si>
  <si>
    <t>SAN DAMIÁN TEXÓLOC</t>
  </si>
  <si>
    <t>CAMARÓN DE TEJEDA</t>
  </si>
  <si>
    <t>DZILAM DE BRAVO</t>
  </si>
  <si>
    <t>MEZQUITAL DEL ORO</t>
  </si>
  <si>
    <t>CINTALAPA</t>
  </si>
  <si>
    <t>GUAZAPARES</t>
  </si>
  <si>
    <t>SACRAMENTO</t>
  </si>
  <si>
    <t>SAN FELIPE</t>
  </si>
  <si>
    <t>CUAUTEPEC</t>
  </si>
  <si>
    <t>HUICHAPAN</t>
  </si>
  <si>
    <t>CUQUÍO</t>
  </si>
  <si>
    <t>COCOTITLÁN</t>
  </si>
  <si>
    <t>COTIJA</t>
  </si>
  <si>
    <t>XOCHITEPEC</t>
  </si>
  <si>
    <t>EL BARRIO DE LA SOLEDAD</t>
  </si>
  <si>
    <t>CAMOCUAUTLA</t>
  </si>
  <si>
    <t>SAN CIRO DE ACOSTA</t>
  </si>
  <si>
    <t>GRANADOS</t>
  </si>
  <si>
    <t>SAN FRANCISCO TETLANOHCAN</t>
  </si>
  <si>
    <t>CAMERINO Z. MENDOZA</t>
  </si>
  <si>
    <t>DZILAM GONZÁLEZ</t>
  </si>
  <si>
    <t>MIGUEL AUZA</t>
  </si>
  <si>
    <t>COAPILLA</t>
  </si>
  <si>
    <t>SALTILLO</t>
  </si>
  <si>
    <t>SAN LUIS DEL CORDERO</t>
  </si>
  <si>
    <t>SAN FRANCISCO DEL RINCÓN</t>
  </si>
  <si>
    <t>CUETZALA DEL PROGRESO</t>
  </si>
  <si>
    <t>IXMIQUILPAN</t>
  </si>
  <si>
    <t>DEGOLLADO</t>
  </si>
  <si>
    <t>COYOTEPEC</t>
  </si>
  <si>
    <t>CUITZEO</t>
  </si>
  <si>
    <t>YAUTEPEC</t>
  </si>
  <si>
    <t>LAMPAZOS DE NARANJO</t>
  </si>
  <si>
    <t>EL ESPINAL</t>
  </si>
  <si>
    <t>CAÑADA MORELOS</t>
  </si>
  <si>
    <t>GUAYMAS</t>
  </si>
  <si>
    <t>PADILLA</t>
  </si>
  <si>
    <t>SAN JERÓNIMO ZACUALPAN</t>
  </si>
  <si>
    <t>CARLOS A. CARRILLO</t>
  </si>
  <si>
    <t>DZITÁS</t>
  </si>
  <si>
    <t>MOMAX</t>
  </si>
  <si>
    <t>COMITÁN DE DOMÍNGUEZ</t>
  </si>
  <si>
    <t>HIDALGO DEL PARRAL</t>
  </si>
  <si>
    <t>SAN BUENAVENTURA</t>
  </si>
  <si>
    <t>SAN PEDRO DEL GALLO</t>
  </si>
  <si>
    <t>SAN JOSÉ ITURBIDE</t>
  </si>
  <si>
    <t>CUTZAMALA DE PINZÓN</t>
  </si>
  <si>
    <t>JACALA DE LEDEZMA</t>
  </si>
  <si>
    <t>EJUTLA</t>
  </si>
  <si>
    <t>CUAUTITLÁN</t>
  </si>
  <si>
    <t>ECUANDUREO</t>
  </si>
  <si>
    <t>YECAPIXTLA</t>
  </si>
  <si>
    <t>LINARES</t>
  </si>
  <si>
    <t>ELOXOCHITLÁN DE FLORES MAGÓN</t>
  </si>
  <si>
    <t>CAXHUACAN</t>
  </si>
  <si>
    <t>SAN MARTÍN CHALCHICUAUTLA</t>
  </si>
  <si>
    <t>HERMOSILLO</t>
  </si>
  <si>
    <t>PALMILLAS</t>
  </si>
  <si>
    <t>SAN JOSÉ TEACALCO</t>
  </si>
  <si>
    <t>CARRILLO PUERTO</t>
  </si>
  <si>
    <t>DZONCAUICH</t>
  </si>
  <si>
    <t>MONTE ESCOBEDO</t>
  </si>
  <si>
    <t>COPAINALÁ</t>
  </si>
  <si>
    <t>HUEJOTITÁN</t>
  </si>
  <si>
    <t>SAN JUAN DE SABINAS</t>
  </si>
  <si>
    <t>SANTA CLARA</t>
  </si>
  <si>
    <t>SAN LUIS DE LA PAZ</t>
  </si>
  <si>
    <t>EDUARDO NERI</t>
  </si>
  <si>
    <t>JALTOCÁN</t>
  </si>
  <si>
    <t>CUAUTITLÁN IZCALLI</t>
  </si>
  <si>
    <t>EPITACIO HUERTA</t>
  </si>
  <si>
    <t>ZACATEPEC</t>
  </si>
  <si>
    <t>LOS ALDAMAS</t>
  </si>
  <si>
    <t>FRESNILLO DE TRUJANO</t>
  </si>
  <si>
    <t>CHALCHICOMULA DE SESMA</t>
  </si>
  <si>
    <t>SAN NICOLÁS TOLENTINO</t>
  </si>
  <si>
    <t>HUACHINERA</t>
  </si>
  <si>
    <t>REYNOSA</t>
  </si>
  <si>
    <t>SAN JUAN HUACTZINCO</t>
  </si>
  <si>
    <t>CASTILLO DE TEAYO</t>
  </si>
  <si>
    <t>ESPITA</t>
  </si>
  <si>
    <t>EL BOSQUE</t>
  </si>
  <si>
    <t>IGNACIO ZARAGOZA</t>
  </si>
  <si>
    <t>SAN PEDRO</t>
  </si>
  <si>
    <t>SANTIAGO PAPASQUIARO</t>
  </si>
  <si>
    <t>SAN MIGUEL DE ALLENDE</t>
  </si>
  <si>
    <t>FLORENCIO VILLARREAL</t>
  </si>
  <si>
    <t>JUÁREZ HIDALGO</t>
  </si>
  <si>
    <t>EL GRULLO</t>
  </si>
  <si>
    <t>DONATO GUERRA</t>
  </si>
  <si>
    <t>ERONGARÍCUARO</t>
  </si>
  <si>
    <t>ZACUALPAN DE AMILPAS</t>
  </si>
  <si>
    <t>LOS HERRERAS</t>
  </si>
  <si>
    <t>GUADALUPE DE RAMÍREZ</t>
  </si>
  <si>
    <t>CHAPULCO</t>
  </si>
  <si>
    <t>SAN VICENTE TANCUAYALAB</t>
  </si>
  <si>
    <t>HUÁSABAS</t>
  </si>
  <si>
    <t>RÍO BRAVO</t>
  </si>
  <si>
    <t>SAN LORENZO AXOCOMANITLA</t>
  </si>
  <si>
    <t>CATEMACO</t>
  </si>
  <si>
    <t>HALACHÓ</t>
  </si>
  <si>
    <t>MOYAHUA DE ESTRADA</t>
  </si>
  <si>
    <t>EL PARRAL</t>
  </si>
  <si>
    <t>JANOS</t>
  </si>
  <si>
    <t>SIERRA MOJADA</t>
  </si>
  <si>
    <t>SÚCHIL</t>
  </si>
  <si>
    <t>SANTA CATARINA</t>
  </si>
  <si>
    <t>GENERAL CANUTO A. NERI</t>
  </si>
  <si>
    <t>LA MISIÓN</t>
  </si>
  <si>
    <t>EL LIMÓN</t>
  </si>
  <si>
    <t>ECATEPEC DE MORELOS</t>
  </si>
  <si>
    <t>GABRIEL ZAMORA</t>
  </si>
  <si>
    <t>LOS RAMONES</t>
  </si>
  <si>
    <t>GUADALUPE ETLA</t>
  </si>
  <si>
    <t>HUATABAMPO</t>
  </si>
  <si>
    <t>SAN CARLOS</t>
  </si>
  <si>
    <t>SAN LUCAS TECOPILCO</t>
  </si>
  <si>
    <t>CAZONES DE HERRERA</t>
  </si>
  <si>
    <t>HOCABÁ</t>
  </si>
  <si>
    <t>NOCHISTLÁN DE MEJÍA</t>
  </si>
  <si>
    <t>EL PORVENIR</t>
  </si>
  <si>
    <t>TORREÓN</t>
  </si>
  <si>
    <t>TAMAZULA</t>
  </si>
  <si>
    <t>SANTA CRUZ DE JUVENTINO ROSAS</t>
  </si>
  <si>
    <t>GENERAL HELIODORO CASTILLO</t>
  </si>
  <si>
    <t>LOLOTLA</t>
  </si>
  <si>
    <t>EL SALTO</t>
  </si>
  <si>
    <t>ECATZINGO</t>
  </si>
  <si>
    <t>MARÍN</t>
  </si>
  <si>
    <t>GUELATAO DE JUÁREZ</t>
  </si>
  <si>
    <t>CHIAUTZINGO</t>
  </si>
  <si>
    <t>SANTA MARÍA DEL RÍO</t>
  </si>
  <si>
    <t>HUÉPAC</t>
  </si>
  <si>
    <t>SAN FERNANDO</t>
  </si>
  <si>
    <t>SAN PABLO DEL MONTE</t>
  </si>
  <si>
    <t>CERRO AZUL</t>
  </si>
  <si>
    <t>HOCTÚN</t>
  </si>
  <si>
    <t>NORIA DE ÁNGELES</t>
  </si>
  <si>
    <t>VIESCA</t>
  </si>
  <si>
    <t>TEPEHUANES</t>
  </si>
  <si>
    <t>SANTIAGO MARAVATÍO</t>
  </si>
  <si>
    <t>HUAMUXTITLÁN</t>
  </si>
  <si>
    <t>METEPEC</t>
  </si>
  <si>
    <t>ENCARNACIÓN DE DÍAZ</t>
  </si>
  <si>
    <t>HUANDACAREO</t>
  </si>
  <si>
    <t>GUEVEA DE HUMBOLDT</t>
  </si>
  <si>
    <t>CHICHIQUILA</t>
  </si>
  <si>
    <t>SANTO DOMINGO</t>
  </si>
  <si>
    <t>IMURIS</t>
  </si>
  <si>
    <t>SAN NICOLÁS</t>
  </si>
  <si>
    <t>SANCTÓRUM DE LÁZARO CÁRDENAS</t>
  </si>
  <si>
    <t>CHACALTIANGUIS</t>
  </si>
  <si>
    <t>HOMÚN</t>
  </si>
  <si>
    <t>OJOCALIENTE</t>
  </si>
  <si>
    <t>ESCUINTLA</t>
  </si>
  <si>
    <t>JULIMES</t>
  </si>
  <si>
    <t>VILLA UNIÓN</t>
  </si>
  <si>
    <t>TLAHUALILO</t>
  </si>
  <si>
    <t>SILAO DE LA VICTORIA</t>
  </si>
  <si>
    <t>HUITZUCO DE LOS FIGUEROA</t>
  </si>
  <si>
    <t>METZTITLÁN</t>
  </si>
  <si>
    <t>ETZATLÁN</t>
  </si>
  <si>
    <t>HUEHUETOCA</t>
  </si>
  <si>
    <t>HUANIQUEO</t>
  </si>
  <si>
    <t>MIER Y NORIEGA</t>
  </si>
  <si>
    <t>HEROICA CIUDAD DE EJUTLA DE CRESPO</t>
  </si>
  <si>
    <t>CHICONCUAUTLA</t>
  </si>
  <si>
    <t>SOLEDAD DE GRACIANO SÁNCHEZ</t>
  </si>
  <si>
    <t>LA COLORADA</t>
  </si>
  <si>
    <t>SOTO LA MARINA</t>
  </si>
  <si>
    <t>SANTA ANA NOPALUCAN</t>
  </si>
  <si>
    <t>CHALMA</t>
  </si>
  <si>
    <t>HUHÍ</t>
  </si>
  <si>
    <t>PÁNUCO</t>
  </si>
  <si>
    <t>FRANCISCO LEÓN</t>
  </si>
  <si>
    <t>LA CRUZ</t>
  </si>
  <si>
    <t>ZARAGOZA</t>
  </si>
  <si>
    <t>TOPIA</t>
  </si>
  <si>
    <t>TARANDACUAO</t>
  </si>
  <si>
    <t>IGUALA DE LA INDEPENDENCIA</t>
  </si>
  <si>
    <t>MINERAL DE LA REFORMA</t>
  </si>
  <si>
    <t>HUEYPOXTLA</t>
  </si>
  <si>
    <t>HUETAMO</t>
  </si>
  <si>
    <t>MINA</t>
  </si>
  <si>
    <t>HEROICA CIUDAD DE HUAJUAPAN DE LEÓN</t>
  </si>
  <si>
    <t>CHIETLA</t>
  </si>
  <si>
    <t>TAMASOPO</t>
  </si>
  <si>
    <t>MAGDALENA</t>
  </si>
  <si>
    <t>TAMPICO</t>
  </si>
  <si>
    <t>SANTA APOLONIA TEACALCO</t>
  </si>
  <si>
    <t>CHICONAMEL</t>
  </si>
  <si>
    <t>HUNUCMÁ</t>
  </si>
  <si>
    <t>PINOS</t>
  </si>
  <si>
    <t>FRONTERA COMALAPA</t>
  </si>
  <si>
    <t>LÓPEZ</t>
  </si>
  <si>
    <t>VICENTE GUERRERO</t>
  </si>
  <si>
    <t>TARIMORO</t>
  </si>
  <si>
    <t>IGUALAPA</t>
  </si>
  <si>
    <t>MINERAL DEL CHICO</t>
  </si>
  <si>
    <t>GUACHINANGO</t>
  </si>
  <si>
    <t>HUIXQUILUCAN</t>
  </si>
  <si>
    <t>HUIRAMBA</t>
  </si>
  <si>
    <t>MONTEMORELOS</t>
  </si>
  <si>
    <t>HEROICA CIUDAD DE JUCHITÁN DE ZARAGOZA</t>
  </si>
  <si>
    <t>CHIGMECATITLÁN</t>
  </si>
  <si>
    <t>TAMAZUNCHALE</t>
  </si>
  <si>
    <t>MAZATÁN</t>
  </si>
  <si>
    <t>TULA</t>
  </si>
  <si>
    <t>SANTA CATARINA AYOMETLA</t>
  </si>
  <si>
    <t>CHICONQUIACO</t>
  </si>
  <si>
    <t>IXIL</t>
  </si>
  <si>
    <t>RÍO GRANDE</t>
  </si>
  <si>
    <t>FRONTERA HIDALGO</t>
  </si>
  <si>
    <t>MADERA</t>
  </si>
  <si>
    <t>TIERRA BLANCA</t>
  </si>
  <si>
    <t>ILIATENCO</t>
  </si>
  <si>
    <t>MINERAL DEL MONTE</t>
  </si>
  <si>
    <t>GUADALAJARA</t>
  </si>
  <si>
    <t>ISIDRO FABELA</t>
  </si>
  <si>
    <t>INDAPARAPEO</t>
  </si>
  <si>
    <t>MONTERREY</t>
  </si>
  <si>
    <t>HEROICA CIUDAD DE TLAXIACO</t>
  </si>
  <si>
    <t>CHIGNAHUAPAN</t>
  </si>
  <si>
    <t>TAMPACÁN</t>
  </si>
  <si>
    <t>VALLE HERMOSO</t>
  </si>
  <si>
    <t>SANTA CRUZ QUILEHTLA</t>
  </si>
  <si>
    <t>CHICONTEPEC</t>
  </si>
  <si>
    <t>IZAMAL</t>
  </si>
  <si>
    <t>SAIN ALTO</t>
  </si>
  <si>
    <t>HUEHUETÁN</t>
  </si>
  <si>
    <t>MAGUARICHI</t>
  </si>
  <si>
    <t>URIANGATO</t>
  </si>
  <si>
    <t>IXCATEOPAN DE CUAUHTÉMOC</t>
  </si>
  <si>
    <t>MIXQUIAHUALA DE JUÁREZ</t>
  </si>
  <si>
    <t>HOSTOTIPAQUILLO</t>
  </si>
  <si>
    <t>IXTAPALUCA</t>
  </si>
  <si>
    <t>IRIMBO</t>
  </si>
  <si>
    <t>PARÁS</t>
  </si>
  <si>
    <t>HUAUTEPEC</t>
  </si>
  <si>
    <t>CHIGNAUTLA</t>
  </si>
  <si>
    <t>TAMPAMOLÓN CORONA</t>
  </si>
  <si>
    <t>NACO</t>
  </si>
  <si>
    <t>VICTORIA</t>
  </si>
  <si>
    <t>SANTA CRUZ TLAXCALA</t>
  </si>
  <si>
    <t>CHINAMECA</t>
  </si>
  <si>
    <t>KANASÍN</t>
  </si>
  <si>
    <t>SANTA MARÍA DE LA PAZ</t>
  </si>
  <si>
    <t>HUITIUPÁN</t>
  </si>
  <si>
    <t>MANUEL BENAVIDES</t>
  </si>
  <si>
    <t>VALLE DE SANTIAGO</t>
  </si>
  <si>
    <t>JOSÉ JOAQUÍN DE HERRERA</t>
  </si>
  <si>
    <t>MOLANGO DE ESCAMILLA</t>
  </si>
  <si>
    <t>HUEJÚCAR</t>
  </si>
  <si>
    <t>IXTAPAN DE LA SAL</t>
  </si>
  <si>
    <t>IXTLÁN</t>
  </si>
  <si>
    <t>PESQUERÍA</t>
  </si>
  <si>
    <t>HUAUTLA DE JIMÉNEZ</t>
  </si>
  <si>
    <t>CHILA</t>
  </si>
  <si>
    <t>TAMUÍN</t>
  </si>
  <si>
    <t>NÁCORI CHICO</t>
  </si>
  <si>
    <t>VILLAGRÁN</t>
  </si>
  <si>
    <t>SANTA ISABEL XILOXOXTLA</t>
  </si>
  <si>
    <t>CHINAMPA DE GOROSTIZA</t>
  </si>
  <si>
    <t>KANTUNIL</t>
  </si>
  <si>
    <t>SOMBRERETE</t>
  </si>
  <si>
    <t>HUIXTÁN</t>
  </si>
  <si>
    <t>MATACHÍ</t>
  </si>
  <si>
    <t>JUAN R. ESCUDERO</t>
  </si>
  <si>
    <t>NICOLÁS FLORES</t>
  </si>
  <si>
    <t>HUEJUQUILLA EL ALTO</t>
  </si>
  <si>
    <t>IXTAPAN DEL ORO</t>
  </si>
  <si>
    <t>JACONA</t>
  </si>
  <si>
    <t>RAYONES</t>
  </si>
  <si>
    <t>IXPANTEPEC NIEVES</t>
  </si>
  <si>
    <t>CHILA DE LA SAL</t>
  </si>
  <si>
    <t>TANCANHUITZ</t>
  </si>
  <si>
    <t>NACOZARI DE GARCÍA</t>
  </si>
  <si>
    <t>XICOTÉNCATL</t>
  </si>
  <si>
    <t>TENANCINGO</t>
  </si>
  <si>
    <t>CHOCAMÁN</t>
  </si>
  <si>
    <t>KAUA</t>
  </si>
  <si>
    <t>SUSTICACÁN</t>
  </si>
  <si>
    <t>HUIXTLA</t>
  </si>
  <si>
    <t>JUCHITÁN</t>
  </si>
  <si>
    <t>NOPALA DE VILLAGRÁN</t>
  </si>
  <si>
    <t>IXTLAHUACÁN DE LOS MEMBRILLOS</t>
  </si>
  <si>
    <t>IXTLAHUACA</t>
  </si>
  <si>
    <t>SABINAS HIDALGO</t>
  </si>
  <si>
    <t>IXTLÁN DE JUÁREZ</t>
  </si>
  <si>
    <t>CHILCHOTLA</t>
  </si>
  <si>
    <t>TANLAJÁS</t>
  </si>
  <si>
    <t>NAVOJOA</t>
  </si>
  <si>
    <t>TEOLOCHOLCO</t>
  </si>
  <si>
    <t>CHONTLA</t>
  </si>
  <si>
    <t>KINCHIL</t>
  </si>
  <si>
    <t>IXHUATÁN</t>
  </si>
  <si>
    <t>MEOQUI</t>
  </si>
  <si>
    <t>XICHÚ</t>
  </si>
  <si>
    <t>LA UNIÓN DE ISIDORO MONTES DE OCA</t>
  </si>
  <si>
    <t>OMITLÁN DE JUÁREZ</t>
  </si>
  <si>
    <t>IXTLAHUACÁN DEL RÍO</t>
  </si>
  <si>
    <t>JALTENCO</t>
  </si>
  <si>
    <t>JIQUILPAN</t>
  </si>
  <si>
    <t>SALINAS VICTORIA</t>
  </si>
  <si>
    <t>LA COMPAÑÍA</t>
  </si>
  <si>
    <t>CHINANTLA</t>
  </si>
  <si>
    <t>TANQUIÁN DE ESCOBEDO</t>
  </si>
  <si>
    <t>NOGALES</t>
  </si>
  <si>
    <t>TEPETITLA DE LARDIZÁBAL</t>
  </si>
  <si>
    <t>CHUMATLÁN</t>
  </si>
  <si>
    <t>KOPOMÁ</t>
  </si>
  <si>
    <t>TEPECHITLÁN</t>
  </si>
  <si>
    <t>IXTACOMITÁN</t>
  </si>
  <si>
    <t>YURIRIA</t>
  </si>
  <si>
    <t>LEONARDO BRAVO</t>
  </si>
  <si>
    <t>PACHUCA DE SOTO</t>
  </si>
  <si>
    <t>JALOSTOTITLÁN</t>
  </si>
  <si>
    <t>JILOTEPEC</t>
  </si>
  <si>
    <t>JOSÉ SIXTO VERDUZCO</t>
  </si>
  <si>
    <t>SAN NICOLÁS DE LOS GARZA</t>
  </si>
  <si>
    <t>LA PE</t>
  </si>
  <si>
    <t>COATEPEC</t>
  </si>
  <si>
    <t>TIERRA NUEVA</t>
  </si>
  <si>
    <t>ONAVAS</t>
  </si>
  <si>
    <t>TEPEYANCO</t>
  </si>
  <si>
    <t>CITLALTÉPETL</t>
  </si>
  <si>
    <t>MAMA</t>
  </si>
  <si>
    <t>TEPETONGO</t>
  </si>
  <si>
    <t>IXTAPA</t>
  </si>
  <si>
    <t>MORIS</t>
  </si>
  <si>
    <t>MALINALTEPEC</t>
  </si>
  <si>
    <t>PACULA</t>
  </si>
  <si>
    <t>JAMAY</t>
  </si>
  <si>
    <t>JILOTZINGO</t>
  </si>
  <si>
    <t>SAN PEDRO GARZA GARCÍA</t>
  </si>
  <si>
    <t>LA REFORMA</t>
  </si>
  <si>
    <t>COATZINGO</t>
  </si>
  <si>
    <t>VANEGAS</t>
  </si>
  <si>
    <t>OPODEPE</t>
  </si>
  <si>
    <t>TERRENATE</t>
  </si>
  <si>
    <t>COACOATZINTLA</t>
  </si>
  <si>
    <t>MANÍ</t>
  </si>
  <si>
    <t>TEÚL DE GONZÁLEZ ORTEGA</t>
  </si>
  <si>
    <t>IXTAPANGAJOYA</t>
  </si>
  <si>
    <t>NAMIQUIPA</t>
  </si>
  <si>
    <t>MARQUELIA</t>
  </si>
  <si>
    <t>PISAFLORES</t>
  </si>
  <si>
    <t>JIQUIPILCO</t>
  </si>
  <si>
    <t>JUNGAPEO</t>
  </si>
  <si>
    <t>LA TRINIDAD VISTA HERMOSA</t>
  </si>
  <si>
    <t>COHETZALA</t>
  </si>
  <si>
    <t>VENADO</t>
  </si>
  <si>
    <t>OQUITOA</t>
  </si>
  <si>
    <t>TETLA DE LA SOLIDARIDAD</t>
  </si>
  <si>
    <t>COAHUITLÁN</t>
  </si>
  <si>
    <t>MAXCANÚ</t>
  </si>
  <si>
    <t>TLALTENANGO DE SÁNCHEZ ROMÁN</t>
  </si>
  <si>
    <t>JIQUIPILAS</t>
  </si>
  <si>
    <t>NONOAVA</t>
  </si>
  <si>
    <t>MÁRTIR DE CUILAPAN</t>
  </si>
  <si>
    <t>PROGRESO DE OBREGÓN</t>
  </si>
  <si>
    <t>JILOTLÁN DE LOS DOLORES</t>
  </si>
  <si>
    <t>JOCOTITLÁN</t>
  </si>
  <si>
    <t>LA HUACANA</t>
  </si>
  <si>
    <t>SANTIAGO</t>
  </si>
  <si>
    <t>LOMA BONITA</t>
  </si>
  <si>
    <t>COHUECAN</t>
  </si>
  <si>
    <t>VILLA DE ARISTA</t>
  </si>
  <si>
    <t>PITIQUITO</t>
  </si>
  <si>
    <t>TETLATLAHUCA</t>
  </si>
  <si>
    <t>MAYAPÁN</t>
  </si>
  <si>
    <t>TRANCOSO</t>
  </si>
  <si>
    <t>JITOTOL</t>
  </si>
  <si>
    <t>NUEVO CASAS GRANDES</t>
  </si>
  <si>
    <t>METLATÓNOC</t>
  </si>
  <si>
    <t>SAN AGUSTÍN METZQUITITLÁN</t>
  </si>
  <si>
    <t>JOCOTEPEC</t>
  </si>
  <si>
    <t>JOQUICINGO</t>
  </si>
  <si>
    <t>LA PIEDAD</t>
  </si>
  <si>
    <t>VALLECILLO</t>
  </si>
  <si>
    <t>MAGDALENA APASCO</t>
  </si>
  <si>
    <t>CORONANGO</t>
  </si>
  <si>
    <t>VILLA DE ARRIAGA</t>
  </si>
  <si>
    <t>PUERTO PEÑASCO</t>
  </si>
  <si>
    <t>COATZACOALCOS</t>
  </si>
  <si>
    <t>MÉRIDA</t>
  </si>
  <si>
    <t>TRINIDAD GARCÍA DE LA CADENA</t>
  </si>
  <si>
    <t>MOCHITLÁN</t>
  </si>
  <si>
    <t>SAN AGUSTÍN TLAXIACA</t>
  </si>
  <si>
    <t>JUANACATLÁN</t>
  </si>
  <si>
    <t>JUCHITEPEC</t>
  </si>
  <si>
    <t>VILLALDAMA</t>
  </si>
  <si>
    <t>MAGDALENA JALTEPEC</t>
  </si>
  <si>
    <t>VILLA DE GUADALUPE</t>
  </si>
  <si>
    <t>QUIRIEGO</t>
  </si>
  <si>
    <t>TLAXCO</t>
  </si>
  <si>
    <t>COATZINTLA</t>
  </si>
  <si>
    <t>MOCOCHÁ</t>
  </si>
  <si>
    <t>VALPARAÍSO</t>
  </si>
  <si>
    <t>LA CONCORDIA</t>
  </si>
  <si>
    <t>OJINAGA</t>
  </si>
  <si>
    <t>OLINALÁ</t>
  </si>
  <si>
    <t>SAN BARTOLO TUTOTEPEC</t>
  </si>
  <si>
    <t>JUCHITLÁN</t>
  </si>
  <si>
    <t>MAGDALENA MIXTEPEC</t>
  </si>
  <si>
    <t>COYOMEAPAN</t>
  </si>
  <si>
    <t>VILLA DE LA PAZ</t>
  </si>
  <si>
    <t>TOCATLÁN</t>
  </si>
  <si>
    <t>COETZALA</t>
  </si>
  <si>
    <t>MOTUL</t>
  </si>
  <si>
    <t>VETAGRANDE</t>
  </si>
  <si>
    <t>LA GRANDEZA</t>
  </si>
  <si>
    <t>PRAXEDIS G. GUERRERO</t>
  </si>
  <si>
    <t>OMETEPEC</t>
  </si>
  <si>
    <t>SAN FELIPE ORIZATLÁN</t>
  </si>
  <si>
    <t>LA BARCA</t>
  </si>
  <si>
    <t>LERMA</t>
  </si>
  <si>
    <t>LOS REYES</t>
  </si>
  <si>
    <t>MAGDALENA OCOTLÁN</t>
  </si>
  <si>
    <t>VILLA DE RAMOS</t>
  </si>
  <si>
    <t>TOTOLAC</t>
  </si>
  <si>
    <t>COLIPA</t>
  </si>
  <si>
    <t>MUNA</t>
  </si>
  <si>
    <t>VILLA DE COS</t>
  </si>
  <si>
    <t>LA INDEPENDENCIA</t>
  </si>
  <si>
    <t>RIVA PALACIO</t>
  </si>
  <si>
    <t>PEDRO ASCENCIO ALQUISIRAS</t>
  </si>
  <si>
    <t>SAN SALVADOR</t>
  </si>
  <si>
    <t>LA HUERTA</t>
  </si>
  <si>
    <t>LUVIANOS</t>
  </si>
  <si>
    <t>MADERO</t>
  </si>
  <si>
    <t>MAGDALENA PEÑASCO</t>
  </si>
  <si>
    <t>CUAPIAXTLA DE MADERO</t>
  </si>
  <si>
    <t>VILLA DE REYES</t>
  </si>
  <si>
    <t>SAHUARIPA</t>
  </si>
  <si>
    <t>TZOMPANTEPEC</t>
  </si>
  <si>
    <t>COMAPA</t>
  </si>
  <si>
    <t>MUXUPIP</t>
  </si>
  <si>
    <t>VILLA GARCÍA</t>
  </si>
  <si>
    <t>LA LIBERTAD</t>
  </si>
  <si>
    <t>ROSALES</t>
  </si>
  <si>
    <t>PETATLÁN</t>
  </si>
  <si>
    <t>SANTIAGO DE ANAYA</t>
  </si>
  <si>
    <t>LA MANZANILLA DE LA PAZ</t>
  </si>
  <si>
    <t>MALINALCO</t>
  </si>
  <si>
    <t>MARAVATÍO</t>
  </si>
  <si>
    <t>MAGDALENA TEITIPAC</t>
  </si>
  <si>
    <t>CUAUTEMPAN</t>
  </si>
  <si>
    <t>VILLA HIDALGO</t>
  </si>
  <si>
    <t>SAN FELIPE DE JESÚS</t>
  </si>
  <si>
    <t>XALOZTOC</t>
  </si>
  <si>
    <t>CÓRDOBA</t>
  </si>
  <si>
    <t>OPICHÉN</t>
  </si>
  <si>
    <t>VILLA GONZÁLEZ ORTEGA</t>
  </si>
  <si>
    <t>LA TRINITARIA</t>
  </si>
  <si>
    <t>PILCAYA</t>
  </si>
  <si>
    <t>SANTIAGO TULANTEPEC DE LUGO GUERRERO</t>
  </si>
  <si>
    <t>LAGOS DE MORENO</t>
  </si>
  <si>
    <t>MARCOS CASTELLANOS</t>
  </si>
  <si>
    <t>MAGDALENA TEQUISISTLÁN</t>
  </si>
  <si>
    <t>CUAUTINCHÁN</t>
  </si>
  <si>
    <t>VILLA JUÁREZ</t>
  </si>
  <si>
    <t>SAN IGNACIO RÍO MUERTO</t>
  </si>
  <si>
    <t>XALTOCAN</t>
  </si>
  <si>
    <t>COSAMALOAPAN DE CARPIO</t>
  </si>
  <si>
    <t>OXKUTZCAB</t>
  </si>
  <si>
    <t>LARRÁINZAR</t>
  </si>
  <si>
    <t>SAN FRANCISCO DE BORJA</t>
  </si>
  <si>
    <t>PUNGARABATO</t>
  </si>
  <si>
    <t>SINGUILUCAN</t>
  </si>
  <si>
    <t>MORELIA</t>
  </si>
  <si>
    <t>MAGDALENA TLACOTEPEC</t>
  </si>
  <si>
    <t>CUAUTLANCINGO</t>
  </si>
  <si>
    <t>XILITLA</t>
  </si>
  <si>
    <t>SAN JAVIER</t>
  </si>
  <si>
    <t>XICOHTZINCO</t>
  </si>
  <si>
    <t>COSAUTLÁN DE CARVAJAL</t>
  </si>
  <si>
    <t>PANABÁ</t>
  </si>
  <si>
    <t>VILLANUEVA</t>
  </si>
  <si>
    <t>LAS MARGARITAS</t>
  </si>
  <si>
    <t>SAN FRANCISCO DE CONCHOS</t>
  </si>
  <si>
    <t>QUECHULTENANGO</t>
  </si>
  <si>
    <t>TASQUILLO</t>
  </si>
  <si>
    <t>MASCOTA</t>
  </si>
  <si>
    <t>MEXICALTZINGO</t>
  </si>
  <si>
    <t>MAGDALENA YODOCONO DE PORFIRIO DÍAZ</t>
  </si>
  <si>
    <t>CUAYUCA DE ANDRADE</t>
  </si>
  <si>
    <t>SAN LUIS RÍO COLORADO</t>
  </si>
  <si>
    <t>YAUHQUEMEHCAN</t>
  </si>
  <si>
    <t>COSCOMATEPEC</t>
  </si>
  <si>
    <t>PETO</t>
  </si>
  <si>
    <t>LAS ROSAS</t>
  </si>
  <si>
    <t>SAN FRANCISCO DEL ORO</t>
  </si>
  <si>
    <t>SAN LUIS ACATLÁN</t>
  </si>
  <si>
    <t>TECOZAUTLA</t>
  </si>
  <si>
    <t>MAZAMITLA</t>
  </si>
  <si>
    <t>MÚGICA</t>
  </si>
  <si>
    <t>MAGDALENA ZAHUATLÁN</t>
  </si>
  <si>
    <t>CUETZALAN DEL PROGRESO</t>
  </si>
  <si>
    <t>SAN MIGUEL DE HORCASITAS</t>
  </si>
  <si>
    <t>ZACATELCO</t>
  </si>
  <si>
    <t>COSOLEACAQUE</t>
  </si>
  <si>
    <t>MAPASTEPEC</t>
  </si>
  <si>
    <t>SANTA BÁRBARA</t>
  </si>
  <si>
    <t>SAN MARCOS</t>
  </si>
  <si>
    <t>TENANGO DE DORIA</t>
  </si>
  <si>
    <t>MEXTICACÁN</t>
  </si>
  <si>
    <t>NAUCALPAN DE JUÁREZ</t>
  </si>
  <si>
    <t>NAHUATZEN</t>
  </si>
  <si>
    <t>MARISCALA DE JUÁREZ</t>
  </si>
  <si>
    <t>CUYOACO</t>
  </si>
  <si>
    <t>SAN PEDRO DE LA CUEVA</t>
  </si>
  <si>
    <t>ZILTLALTÉPEC DE TRINIDAD SÁNCHEZ SANTOS</t>
  </si>
  <si>
    <t>COTAXTLA</t>
  </si>
  <si>
    <t>MARAVILLA TENEJAPA</t>
  </si>
  <si>
    <t>SANTA ISABEL</t>
  </si>
  <si>
    <t>SAN MIGUEL TOTOLAPAN</t>
  </si>
  <si>
    <t>TEPEAPULCO</t>
  </si>
  <si>
    <t>MEZQUITIC</t>
  </si>
  <si>
    <t>NEXTLALPAN</t>
  </si>
  <si>
    <t>NOCUPÉTARO</t>
  </si>
  <si>
    <t>MÁRTIRES DE TACUBAYA</t>
  </si>
  <si>
    <t>DOMINGO ARENAS</t>
  </si>
  <si>
    <t>SANTA ANA</t>
  </si>
  <si>
    <t>COXQUIHUI</t>
  </si>
  <si>
    <t>RÍO LAGARTOS</t>
  </si>
  <si>
    <t>MARQUÉS DE COMILLAS</t>
  </si>
  <si>
    <t>SATEVÓ</t>
  </si>
  <si>
    <t>TAXCO DE ALARCÓN</t>
  </si>
  <si>
    <t>TEPEHUACÁN DE GUERRERO</t>
  </si>
  <si>
    <t>MIXTLÁN</t>
  </si>
  <si>
    <t>NEZAHUALCÓYOTL</t>
  </si>
  <si>
    <t>NUEVO PARANGARICUTIRO</t>
  </si>
  <si>
    <t>MATÍAS ROMERO AVENDAÑO</t>
  </si>
  <si>
    <t>SANTA CRUZ</t>
  </si>
  <si>
    <t>COYUTLA</t>
  </si>
  <si>
    <t>SACALUM</t>
  </si>
  <si>
    <t>MAZAPA DE MADERO</t>
  </si>
  <si>
    <t>SAUCILLO</t>
  </si>
  <si>
    <t>TECOANAPA</t>
  </si>
  <si>
    <t>TEPEJI DEL RÍO DE OCAMPO</t>
  </si>
  <si>
    <t>OCOTLÁN</t>
  </si>
  <si>
    <t>NICOLÁS ROMERO</t>
  </si>
  <si>
    <t>NUEVO URECHO</t>
  </si>
  <si>
    <t>MAZATLÁN VILLA DE FLORES</t>
  </si>
  <si>
    <t>EPATLÁN</t>
  </si>
  <si>
    <t>SÁRIC</t>
  </si>
  <si>
    <t>CUICHAPA</t>
  </si>
  <si>
    <t>SAMAHIL</t>
  </si>
  <si>
    <t>TEMÓSACHIC</t>
  </si>
  <si>
    <t>TÉCPAN DE GALEANA</t>
  </si>
  <si>
    <t>TEPETITLÁN</t>
  </si>
  <si>
    <t>OJUELOS DE JALISCO</t>
  </si>
  <si>
    <t>NOPALTEPEC</t>
  </si>
  <si>
    <t>NUMARÁN</t>
  </si>
  <si>
    <t>MESONES HIDALGO</t>
  </si>
  <si>
    <t>ESPERANZA</t>
  </si>
  <si>
    <t>SOYOPA</t>
  </si>
  <si>
    <t>CUITLÁHUAC</t>
  </si>
  <si>
    <t>METAPA</t>
  </si>
  <si>
    <t>URIQUE</t>
  </si>
  <si>
    <t>TELOLOAPAN</t>
  </si>
  <si>
    <t>TETEPANGO</t>
  </si>
  <si>
    <t>PIHUAMO</t>
  </si>
  <si>
    <t>OCOYOACAC</t>
  </si>
  <si>
    <t>MIAHUATLÁN DE PORFIRIO DÍAZ</t>
  </si>
  <si>
    <t>FRANCISCO Z. MENA</t>
  </si>
  <si>
    <t>SUAQUI GRANDE</t>
  </si>
  <si>
    <t>EL HIGO</t>
  </si>
  <si>
    <t>SANAHCAT</t>
  </si>
  <si>
    <t>MEZCALAPA</t>
  </si>
  <si>
    <t>URUACHI</t>
  </si>
  <si>
    <t>TEPECOACUILCO DE TRUJANO</t>
  </si>
  <si>
    <t>TEZONTEPEC DE ALDAMA</t>
  </si>
  <si>
    <t>PONCITLÁN</t>
  </si>
  <si>
    <t>OCUILAN</t>
  </si>
  <si>
    <t>PAJACUARÁN</t>
  </si>
  <si>
    <t>MIXISTLÁN DE LA REFORMA</t>
  </si>
  <si>
    <t>GENERAL FELIPE ÁNGELES</t>
  </si>
  <si>
    <t>TEPACHE</t>
  </si>
  <si>
    <t>SANTA ELENA</t>
  </si>
  <si>
    <t>MITONTIC</t>
  </si>
  <si>
    <t>VALLE DE ZARAGOZA</t>
  </si>
  <si>
    <t>TETIPAC</t>
  </si>
  <si>
    <t>TIANGUISTENGO</t>
  </si>
  <si>
    <t>PUERTO VALLARTA</t>
  </si>
  <si>
    <t>OTUMBA</t>
  </si>
  <si>
    <t>PANINDÍCUARO</t>
  </si>
  <si>
    <t>MONJAS</t>
  </si>
  <si>
    <t>TRINCHERAS</t>
  </si>
  <si>
    <t>ESPINAL</t>
  </si>
  <si>
    <t>SEYÉ</t>
  </si>
  <si>
    <t>MONTECRISTO DE GUERRERO</t>
  </si>
  <si>
    <t>TIXTLA DE GUERRERO</t>
  </si>
  <si>
    <t>TIZAYUCA</t>
  </si>
  <si>
    <t>QUITUPAN</t>
  </si>
  <si>
    <t>OTZOLOAPAN</t>
  </si>
  <si>
    <t>PARACHO</t>
  </si>
  <si>
    <t>NATIVIDAD</t>
  </si>
  <si>
    <t>TUBUTAMA</t>
  </si>
  <si>
    <t>FILOMENO MATA</t>
  </si>
  <si>
    <t>SINANCHÉ</t>
  </si>
  <si>
    <t>MOTOZINTLA</t>
  </si>
  <si>
    <t>TLACOACHISTLAHUACA</t>
  </si>
  <si>
    <t>TLAHUELILPAN</t>
  </si>
  <si>
    <t>SAN CRISTÓBAL DE LA BARRANCA</t>
  </si>
  <si>
    <t>OTZOLOTEPEC</t>
  </si>
  <si>
    <t>PARÁCUARO</t>
  </si>
  <si>
    <t>NAZARENO ETLA</t>
  </si>
  <si>
    <t>HERMENEGILDO GALEANA</t>
  </si>
  <si>
    <t>URES</t>
  </si>
  <si>
    <t>FORTÍN</t>
  </si>
  <si>
    <t>SOTUTA</t>
  </si>
  <si>
    <t>NICOLÁS RUÍZ</t>
  </si>
  <si>
    <t>TLACOAPA</t>
  </si>
  <si>
    <t>TLAHUILTEPA</t>
  </si>
  <si>
    <t>SAN DIEGO DE ALEJANDRÍA</t>
  </si>
  <si>
    <t>OZUMBA</t>
  </si>
  <si>
    <t>PÁTZCUARO</t>
  </si>
  <si>
    <t>NEJAPA DE MADERO</t>
  </si>
  <si>
    <t>HONEY</t>
  </si>
  <si>
    <t>GUTIÉRREZ ZAMORA</t>
  </si>
  <si>
    <t>SUCILÁ</t>
  </si>
  <si>
    <t>OCOSINGO</t>
  </si>
  <si>
    <t>TLALCHAPA</t>
  </si>
  <si>
    <t>TLANALAPA</t>
  </si>
  <si>
    <t>SAN GABRIEL</t>
  </si>
  <si>
    <t>PAPALOTLA</t>
  </si>
  <si>
    <t>PENJAMILLO</t>
  </si>
  <si>
    <t>NUEVO ZOQUIÁPAM</t>
  </si>
  <si>
    <t>HUAQUECHULA</t>
  </si>
  <si>
    <t>VILLA PESQUEIRA</t>
  </si>
  <si>
    <t>HIDALGOTITLÁN</t>
  </si>
  <si>
    <t>SUDZAL</t>
  </si>
  <si>
    <t>OCOTEPEC</t>
  </si>
  <si>
    <t>TLALIXTAQUILLA DE MALDONADO</t>
  </si>
  <si>
    <t>TLANCHINOL</t>
  </si>
  <si>
    <t>SAN IGNACIO CERRO GORDO</t>
  </si>
  <si>
    <t>POLOTITLÁN</t>
  </si>
  <si>
    <t>PERIBÁN</t>
  </si>
  <si>
    <t>OAXACA DE JUÁREZ</t>
  </si>
  <si>
    <t>HUATLATLAUCA</t>
  </si>
  <si>
    <t>YÉCORA</t>
  </si>
  <si>
    <t>HUATUSCO</t>
  </si>
  <si>
    <t>SUMA</t>
  </si>
  <si>
    <t>OCOZOCOAUTLA DE ESPINOSA</t>
  </si>
  <si>
    <t>TLAPA DE COMONFORT</t>
  </si>
  <si>
    <t>TLAXCOAPAN</t>
  </si>
  <si>
    <t>SAN JUAN DE LOS LAGOS</t>
  </si>
  <si>
    <t>PURÉPERO</t>
  </si>
  <si>
    <t>OCOTLÁN DE MORELOS</t>
  </si>
  <si>
    <t>HUAUCHINANGO</t>
  </si>
  <si>
    <t>HUAYACOCOTLA</t>
  </si>
  <si>
    <t>TAHDZIÚ</t>
  </si>
  <si>
    <t>OSTUACÁN</t>
  </si>
  <si>
    <t>TLAPEHUALA</t>
  </si>
  <si>
    <t>TOLCAYUCA</t>
  </si>
  <si>
    <t>SAN JUANITO DE ESCOBEDO</t>
  </si>
  <si>
    <t>SAN ANTONIO LA ISLA</t>
  </si>
  <si>
    <t>PURUÁNDIRO</t>
  </si>
  <si>
    <t>PINOTEPA DE DON LUIS</t>
  </si>
  <si>
    <t>HUEYAPAN DE OCAMPO</t>
  </si>
  <si>
    <t>TAHMEK</t>
  </si>
  <si>
    <t>OSUMACINTA</t>
  </si>
  <si>
    <t>XALPATLÁHUAC</t>
  </si>
  <si>
    <t>TULA DE ALLENDE</t>
  </si>
  <si>
    <t>SAN JULIÁN</t>
  </si>
  <si>
    <t>SAN FELIPE DEL PROGRESO</t>
  </si>
  <si>
    <t>QUERÉNDARO</t>
  </si>
  <si>
    <t>PLUMA HIDALGO</t>
  </si>
  <si>
    <t>HUEHUETLÁN EL CHICO</t>
  </si>
  <si>
    <t>HUILOAPAN DE CUAUHTÉMOC</t>
  </si>
  <si>
    <t>TEABO</t>
  </si>
  <si>
    <t>OXCHUC</t>
  </si>
  <si>
    <t>XOCHIHUEHUETLÁN</t>
  </si>
  <si>
    <t>TULANCINGO DE BRAVO</t>
  </si>
  <si>
    <t>SAN JOSÉ DEL RINCÓN</t>
  </si>
  <si>
    <t>QUIROGA</t>
  </si>
  <si>
    <t>PUTLA VILLA DE GUERRERO</t>
  </si>
  <si>
    <t>HUEHUETLÁN EL GRANDE</t>
  </si>
  <si>
    <t>IGNACIO DE LA LLAVE</t>
  </si>
  <si>
    <t>TECOH</t>
  </si>
  <si>
    <t>PALENQUE</t>
  </si>
  <si>
    <t>XOCHISTLAHUACA</t>
  </si>
  <si>
    <t>VILLA DE TEZONTEPEC</t>
  </si>
  <si>
    <t>SAN MARTÍN DE BOLAÑOS</t>
  </si>
  <si>
    <t>SAN MARTÍN DE LAS PIRÁMIDES</t>
  </si>
  <si>
    <t>SAHUAYO</t>
  </si>
  <si>
    <t>REFORMA DE PINEDA</t>
  </si>
  <si>
    <t>HUEJOTZINGO</t>
  </si>
  <si>
    <t>ILAMATLÁN</t>
  </si>
  <si>
    <t>TEKAL DE VENEGAS</t>
  </si>
  <si>
    <t>PANTELHÓ</t>
  </si>
  <si>
    <t>ZAPOTITLÁN TABLAS</t>
  </si>
  <si>
    <t>XOCHIATIPAN</t>
  </si>
  <si>
    <t>SAN MARTÍN HIDALGO</t>
  </si>
  <si>
    <t>SAN MATEO ATENCO</t>
  </si>
  <si>
    <t>SALVADOR ESCALANTE</t>
  </si>
  <si>
    <t>REYES ETLA</t>
  </si>
  <si>
    <t>HUEYAPAN</t>
  </si>
  <si>
    <t>ISLA</t>
  </si>
  <si>
    <t>TEKANTÓ</t>
  </si>
  <si>
    <t>PANTEPEC</t>
  </si>
  <si>
    <t>ZIHUATANEJO DE AZUETA</t>
  </si>
  <si>
    <t>XOCHICOATLÁN</t>
  </si>
  <si>
    <t>SAN MIGUEL EL ALTO</t>
  </si>
  <si>
    <t>SAN SIMÓN DE GUERRERO</t>
  </si>
  <si>
    <t>SAN LUCAS</t>
  </si>
  <si>
    <t>ROJAS DE CUAUHTÉMOC</t>
  </si>
  <si>
    <t>HUEYTAMALCO</t>
  </si>
  <si>
    <t>IXCATEPEC</t>
  </si>
  <si>
    <t>TEKAX</t>
  </si>
  <si>
    <t>PICHUCALCO</t>
  </si>
  <si>
    <t>ZIRÁNDARO</t>
  </si>
  <si>
    <t>YAHUALICA</t>
  </si>
  <si>
    <t>SAN PEDRO TLAQUEPAQUE</t>
  </si>
  <si>
    <t>SANTO TOMÁS</t>
  </si>
  <si>
    <t>SANTA ANA MAYA</t>
  </si>
  <si>
    <t>SALINA CRUZ</t>
  </si>
  <si>
    <t>HUEYTLALPAN</t>
  </si>
  <si>
    <t>IXHUACÁN DE LOS REYES</t>
  </si>
  <si>
    <t>TEKIT</t>
  </si>
  <si>
    <t>PIJIJIAPAN</t>
  </si>
  <si>
    <t>ZITLALA</t>
  </si>
  <si>
    <t>ZACUALTIPÁN DE ÁNGELES</t>
  </si>
  <si>
    <t>SAN SEBASTIÁN DEL OESTE</t>
  </si>
  <si>
    <t>SOYANIQUILPAN DE JUÁREZ</t>
  </si>
  <si>
    <t>SENGUIO</t>
  </si>
  <si>
    <t>SAN AGUSTÍN AMATENGO</t>
  </si>
  <si>
    <t>HUITZILAN DE SERDÁN</t>
  </si>
  <si>
    <t>IXHUATLÁN DE MADERO</t>
  </si>
  <si>
    <t>TEKOM</t>
  </si>
  <si>
    <t>PUEBLO NUEVO SOLISTAHUACÁN</t>
  </si>
  <si>
    <t>ZAPOTLÁN DE JUÁREZ</t>
  </si>
  <si>
    <t>SANTA MARÍA DE LOS ÁNGELES</t>
  </si>
  <si>
    <t>SULTEPEC</t>
  </si>
  <si>
    <t>SUSUPUATO</t>
  </si>
  <si>
    <t>SAN AGUSTÍN ATENANGO</t>
  </si>
  <si>
    <t>HUITZILTEPEC</t>
  </si>
  <si>
    <t>IXHUATLÁN DEL CAFÉ</t>
  </si>
  <si>
    <t>TELCHAC PUEBLO</t>
  </si>
  <si>
    <t>ZEMPOALA</t>
  </si>
  <si>
    <t>TECÁMAC</t>
  </si>
  <si>
    <t>TACÁMBARO</t>
  </si>
  <si>
    <t>SAN AGUSTÍN CHAYUCO</t>
  </si>
  <si>
    <t>IXCAMILPA DE GUERRERO</t>
  </si>
  <si>
    <t>IXHUATLÁN DEL SURESTE</t>
  </si>
  <si>
    <t>TELCHAC PUERTO</t>
  </si>
  <si>
    <t>REFORMA</t>
  </si>
  <si>
    <t>ZIMAPÁN</t>
  </si>
  <si>
    <t>SAYULA</t>
  </si>
  <si>
    <t>TEJUPILCO</t>
  </si>
  <si>
    <t>TANCÍTARO</t>
  </si>
  <si>
    <t>SAN AGUSTÍN DE LAS JUNTAS</t>
  </si>
  <si>
    <t>IXCAQUIXTLA</t>
  </si>
  <si>
    <t>IXHUATLANCILLO</t>
  </si>
  <si>
    <t>TEMAX</t>
  </si>
  <si>
    <t>RINCÓN CHAMULA SAN PEDRO</t>
  </si>
  <si>
    <t>TALA</t>
  </si>
  <si>
    <t>TEMAMATLA</t>
  </si>
  <si>
    <t>TANGAMANDAPIO</t>
  </si>
  <si>
    <t>SAN AGUSTÍN ETLA</t>
  </si>
  <si>
    <t>IXTACAMAXTITLÁN</t>
  </si>
  <si>
    <t>IXMATLAHUACAN</t>
  </si>
  <si>
    <t>TEMOZÓN</t>
  </si>
  <si>
    <t>SABANILLA</t>
  </si>
  <si>
    <t>TALPA DE ALLENDE</t>
  </si>
  <si>
    <t>TEMASCALAPA</t>
  </si>
  <si>
    <t>TANGANCÍCUARO</t>
  </si>
  <si>
    <t>SAN AGUSTÍN LOXICHA</t>
  </si>
  <si>
    <t>IXTEPEC</t>
  </si>
  <si>
    <t>IXTACZOQUITLÁN</t>
  </si>
  <si>
    <t>TEPAKÁN</t>
  </si>
  <si>
    <t>SALTO DE AGUA</t>
  </si>
  <si>
    <t>TAMAZULA DE GORDIANO</t>
  </si>
  <si>
    <t>TEMASCALCINGO</t>
  </si>
  <si>
    <t>TANHUATO</t>
  </si>
  <si>
    <t>SAN AGUSTÍN TLACOTEPEC</t>
  </si>
  <si>
    <t>IZÚCAR DE MATAMOROS</t>
  </si>
  <si>
    <t>JALACINGO</t>
  </si>
  <si>
    <t>TETIZ</t>
  </si>
  <si>
    <t>SAN ANDRÉS DURAZNAL</t>
  </si>
  <si>
    <t>TAPALPA</t>
  </si>
  <si>
    <t>TEMASCALTEPEC</t>
  </si>
  <si>
    <t>TARETAN</t>
  </si>
  <si>
    <t>SAN AGUSTÍN YATARENI</t>
  </si>
  <si>
    <t>JALPAN</t>
  </si>
  <si>
    <t>JALCOMULCO</t>
  </si>
  <si>
    <t>TEYA</t>
  </si>
  <si>
    <t>SAN CRISTÓBAL DE LAS CASAS</t>
  </si>
  <si>
    <t>TECALITLÁN</t>
  </si>
  <si>
    <t>TEMOAYA</t>
  </si>
  <si>
    <t>TARÍMBARO</t>
  </si>
  <si>
    <t>SAN ANDRÉS CABECERA NUEVA</t>
  </si>
  <si>
    <t>JOLALPAN</t>
  </si>
  <si>
    <t>JÁLTIPAN</t>
  </si>
  <si>
    <t>TICUL</t>
  </si>
  <si>
    <t>TECHALUTA DE MONTENEGRO</t>
  </si>
  <si>
    <t>TEPALCATEPEC</t>
  </si>
  <si>
    <t>SAN ANDRÉS DINICUITI</t>
  </si>
  <si>
    <t>JONOTLA</t>
  </si>
  <si>
    <t>JAMAPA</t>
  </si>
  <si>
    <t>TIMUCUY</t>
  </si>
  <si>
    <t>SAN JUAN CANCUC</t>
  </si>
  <si>
    <t>TECOLOTLÁN</t>
  </si>
  <si>
    <t>TENANGO DEL AIRE</t>
  </si>
  <si>
    <t>TINGAMBATO</t>
  </si>
  <si>
    <t>SAN ANDRÉS HUAXPALTEPEC</t>
  </si>
  <si>
    <t>JOPALA</t>
  </si>
  <si>
    <t>JESÚS CARRANZA</t>
  </si>
  <si>
    <t>TINUM</t>
  </si>
  <si>
    <t>TENAMAXTLÁN</t>
  </si>
  <si>
    <t>TENANGO DEL VALLE</t>
  </si>
  <si>
    <t>TINGÜINDÍN</t>
  </si>
  <si>
    <t>SAN ANDRÉS HUAYÁPAM</t>
  </si>
  <si>
    <t>JUAN C. BONILLA</t>
  </si>
  <si>
    <t>TIXCACALCUPUL</t>
  </si>
  <si>
    <t>SANTIAGO EL PINAR</t>
  </si>
  <si>
    <t>TEOCALTICHE</t>
  </si>
  <si>
    <t>TEOLOYUCAN</t>
  </si>
  <si>
    <t>TIQUICHEO DE NICOLÁS ROMERO</t>
  </si>
  <si>
    <t>SAN ANDRÉS IXTLAHUACA</t>
  </si>
  <si>
    <t>JUAN GALINDO</t>
  </si>
  <si>
    <t>JOSÉ AZUETA</t>
  </si>
  <si>
    <t>TIXKOKOB</t>
  </si>
  <si>
    <t>SILTEPEC</t>
  </si>
  <si>
    <t>TEOCUITATLÁN DE CORONA</t>
  </si>
  <si>
    <t>TEOTIHUACÁN</t>
  </si>
  <si>
    <t>TLALPUJAHUA</t>
  </si>
  <si>
    <t>SAN ANDRÉS LAGUNAS</t>
  </si>
  <si>
    <t>JUAN N. MÉNDEZ</t>
  </si>
  <si>
    <t>JUAN RODRÍGUEZ CLARA</t>
  </si>
  <si>
    <t>TIXMEHUAC</t>
  </si>
  <si>
    <t>SIMOJOVEL</t>
  </si>
  <si>
    <t>TEPATITLÁN DE MORELOS</t>
  </si>
  <si>
    <t>TEPETLAOXTOC</t>
  </si>
  <si>
    <t>TLAZAZALCA</t>
  </si>
  <si>
    <t>SAN ANDRÉS NUXIÑO</t>
  </si>
  <si>
    <t>LA MAGDALENA TLATLAUQUITEPEC</t>
  </si>
  <si>
    <t>JUCHIQUE DE FERRER</t>
  </si>
  <si>
    <t>TIXPÉHUAL</t>
  </si>
  <si>
    <t>SITALÁ</t>
  </si>
  <si>
    <t>TEQUILA</t>
  </si>
  <si>
    <t>TEPETLIXPA</t>
  </si>
  <si>
    <t>TOCUMBO</t>
  </si>
  <si>
    <t>SAN ANDRÉS PAXTLÁN</t>
  </si>
  <si>
    <t>LAFRAGUA</t>
  </si>
  <si>
    <t>LA ANTIGUA</t>
  </si>
  <si>
    <t>TIZIMÍN</t>
  </si>
  <si>
    <t>SOCOLTENANGO</t>
  </si>
  <si>
    <t>TEUCHITLÁN</t>
  </si>
  <si>
    <t>TEPOTZOTLÁN</t>
  </si>
  <si>
    <t>TUMBISCATÍO</t>
  </si>
  <si>
    <t>SAN ANDRÉS SINAXTLA</t>
  </si>
  <si>
    <t>LIBRES</t>
  </si>
  <si>
    <t>LA PERLA</t>
  </si>
  <si>
    <t>TUNKÁS</t>
  </si>
  <si>
    <t>SOLOSUCHIAPA</t>
  </si>
  <si>
    <t>TIZAPÁN EL ALTO</t>
  </si>
  <si>
    <t>TEQUIXQUIAC</t>
  </si>
  <si>
    <t>TURICATO</t>
  </si>
  <si>
    <t>SAN ANDRÉS SOLAGA</t>
  </si>
  <si>
    <t>LOS REYES DE JUÁREZ</t>
  </si>
  <si>
    <t>LANDERO Y COSS</t>
  </si>
  <si>
    <t>TZUCACAB</t>
  </si>
  <si>
    <t>SOYALÓ</t>
  </si>
  <si>
    <t>TLAJOMULCO DE ZÚÑIGA</t>
  </si>
  <si>
    <t>TEXCALTITLÁN</t>
  </si>
  <si>
    <t>SAN ANDRÉS TEOTILÁLPAM</t>
  </si>
  <si>
    <t>MAZAPILTEPEC DE JUÁREZ</t>
  </si>
  <si>
    <t>LAS CHOAPAS</t>
  </si>
  <si>
    <t>UAYMA</t>
  </si>
  <si>
    <t>SUCHIAPA</t>
  </si>
  <si>
    <t>TEXCALYACAC</t>
  </si>
  <si>
    <t>TUZANTLA</t>
  </si>
  <si>
    <t>SAN ANDRÉS TEPETLAPA</t>
  </si>
  <si>
    <t>MIXTLA</t>
  </si>
  <si>
    <t>LAS MINAS</t>
  </si>
  <si>
    <t>UCÚ</t>
  </si>
  <si>
    <t>SUCHIATE</t>
  </si>
  <si>
    <t>TOMATLÁN</t>
  </si>
  <si>
    <t>TEXCOCO</t>
  </si>
  <si>
    <t>TZINTZUNTZAN</t>
  </si>
  <si>
    <t>SAN ANDRÉS YAÁ</t>
  </si>
  <si>
    <t>MOLCAXAC</t>
  </si>
  <si>
    <t>LAS VIGAS DE RAMÍREZ</t>
  </si>
  <si>
    <t>UMÁN</t>
  </si>
  <si>
    <t>SUNUAPA</t>
  </si>
  <si>
    <t>TONALÁ</t>
  </si>
  <si>
    <t>TEZOYUCA</t>
  </si>
  <si>
    <t>TZITZIO</t>
  </si>
  <si>
    <t>SAN ANDRÉS ZABACHE</t>
  </si>
  <si>
    <t>NAUPAN</t>
  </si>
  <si>
    <t>LERDO DE TEJADA</t>
  </si>
  <si>
    <t>VALLADOLID</t>
  </si>
  <si>
    <t>TAPACHULA</t>
  </si>
  <si>
    <t>TONAYA</t>
  </si>
  <si>
    <t>TIANGUISTENCO</t>
  </si>
  <si>
    <t>URUAPAN</t>
  </si>
  <si>
    <t>SAN ANDRÉS ZAUTLA</t>
  </si>
  <si>
    <t>NAUZONTLA</t>
  </si>
  <si>
    <t>XOCCHEL</t>
  </si>
  <si>
    <t>TAPALAPA</t>
  </si>
  <si>
    <t>TONILA</t>
  </si>
  <si>
    <t>TIMILPAN</t>
  </si>
  <si>
    <t>SAN ANTONINO CASTILLO VELASCO</t>
  </si>
  <si>
    <t>NEALTICAN</t>
  </si>
  <si>
    <t>YAXCABÁ</t>
  </si>
  <si>
    <t>TAPILULA</t>
  </si>
  <si>
    <t>TOTATICHE</t>
  </si>
  <si>
    <t>TLALMANALCO</t>
  </si>
  <si>
    <t>VILLAMAR</t>
  </si>
  <si>
    <t>SAN ANTONINO EL ALTO</t>
  </si>
  <si>
    <t>NICOLÁS BRAVO</t>
  </si>
  <si>
    <t>MALTRATA</t>
  </si>
  <si>
    <t>YAXKUKUL</t>
  </si>
  <si>
    <t>TECPATÁN</t>
  </si>
  <si>
    <t>TOTOTLÁN</t>
  </si>
  <si>
    <t>TLALNEPANTLA DE BAZ</t>
  </si>
  <si>
    <t>VISTA HERMOSA</t>
  </si>
  <si>
    <t>SAN ANTONINO MONTE VERDE</t>
  </si>
  <si>
    <t>NOPALUCAN</t>
  </si>
  <si>
    <t>MANLIO FABIO ALTAMIRANO</t>
  </si>
  <si>
    <t>YOBAÍN</t>
  </si>
  <si>
    <t>TENEJAPA</t>
  </si>
  <si>
    <t>TUXCACUESCO</t>
  </si>
  <si>
    <t>TLATLAYA</t>
  </si>
  <si>
    <t>YURÉCUARO</t>
  </si>
  <si>
    <t>SAN ANTONIO ACUTLA</t>
  </si>
  <si>
    <t>MARIANO ESCOBEDO</t>
  </si>
  <si>
    <t>TEOPISCA</t>
  </si>
  <si>
    <t>TUXCUECA</t>
  </si>
  <si>
    <t>TOLUCA</t>
  </si>
  <si>
    <t>ZACAPU</t>
  </si>
  <si>
    <t>SAN ANTONIO DE LA CAL</t>
  </si>
  <si>
    <t>OCOYUCAN</t>
  </si>
  <si>
    <t>MARTÍNEZ DE LA TORRE</t>
  </si>
  <si>
    <t>TILA</t>
  </si>
  <si>
    <t>TONANITLA</t>
  </si>
  <si>
    <t>ZAMORA</t>
  </si>
  <si>
    <t>SAN ANTONIO HUITEPEC</t>
  </si>
  <si>
    <t>OLINTLA</t>
  </si>
  <si>
    <t>MECATLÁN</t>
  </si>
  <si>
    <t>UNIÓN DE SAN ANTONIO</t>
  </si>
  <si>
    <t>TONATICO</t>
  </si>
  <si>
    <t>ZINÁPARO</t>
  </si>
  <si>
    <t>SAN ANTONIO NANAHUATÍPAM</t>
  </si>
  <si>
    <t>ORIENTAL</t>
  </si>
  <si>
    <t>MECAYAPAN</t>
  </si>
  <si>
    <t>TOTOLAPA</t>
  </si>
  <si>
    <t>UNIÓN DE TULA</t>
  </si>
  <si>
    <t>TULTEPEC</t>
  </si>
  <si>
    <t>ZINAPÉCUARO</t>
  </si>
  <si>
    <t>SAN ANTONIO SINICAHUA</t>
  </si>
  <si>
    <t>PAHUATLÁN</t>
  </si>
  <si>
    <t>MEDELLÍN DE BRAVO</t>
  </si>
  <si>
    <t>TUMBALÁ</t>
  </si>
  <si>
    <t>VALLE DE GUADALUPE</t>
  </si>
  <si>
    <t>TULTITLÁN</t>
  </si>
  <si>
    <t>ZIRACUARETIRO</t>
  </si>
  <si>
    <t>SAN ANTONIO TEPETLAPA</t>
  </si>
  <si>
    <t>PALMAR DE BRAVO</t>
  </si>
  <si>
    <t>MIAHUATLÁN</t>
  </si>
  <si>
    <t>TUXTLA CHICO</t>
  </si>
  <si>
    <t>VALLE DE JUÁREZ</t>
  </si>
  <si>
    <t>VALLE DE BRAVO</t>
  </si>
  <si>
    <t>ZITÁCUARO</t>
  </si>
  <si>
    <t>SAN BALTAZAR CHICHICÁPAM</t>
  </si>
  <si>
    <t>TUXTLA GUTIÉRREZ</t>
  </si>
  <si>
    <t>VILLA CORONA</t>
  </si>
  <si>
    <t>VALLE DE CHALCO SOLIDARIDAD</t>
  </si>
  <si>
    <t>SAN BALTAZAR LOXICHA</t>
  </si>
  <si>
    <t>PETLALCINGO</t>
  </si>
  <si>
    <t>MISANTLA</t>
  </si>
  <si>
    <t>TUZANTÁN</t>
  </si>
  <si>
    <t>VILLA GUERRERO</t>
  </si>
  <si>
    <t>VILLA DE ALLENDE</t>
  </si>
  <si>
    <t>SAN BALTAZAR YATZACHI EL BAJO</t>
  </si>
  <si>
    <t>PIAXTLA</t>
  </si>
  <si>
    <t>MIXTLA DE ALTAMIRANO</t>
  </si>
  <si>
    <t>TZIMOL</t>
  </si>
  <si>
    <t>VILLA DEL CARBÓN</t>
  </si>
  <si>
    <t>SAN BARTOLO COYOTEPEC</t>
  </si>
  <si>
    <t>MOLOACÁN</t>
  </si>
  <si>
    <t>UNIÓN JUÁREZ</t>
  </si>
  <si>
    <t>VILLA PURIFICACIÓN</t>
  </si>
  <si>
    <t>SAN BARTOLO SOYALTEPEC</t>
  </si>
  <si>
    <t>QUECHOLAC</t>
  </si>
  <si>
    <t>NANCHITAL DE LÁZARO CÁRDENAS DEL RÍO</t>
  </si>
  <si>
    <t>YAHUALICA DE GONZÁLEZ GALLO</t>
  </si>
  <si>
    <t>VILLA VICTORIA</t>
  </si>
  <si>
    <t>SAN BARTOLO YAUTEPEC</t>
  </si>
  <si>
    <t>QUIMIXTLÁN</t>
  </si>
  <si>
    <t>NAOLINCO</t>
  </si>
  <si>
    <t>VILLA COMALTITLÁN</t>
  </si>
  <si>
    <t>ZACOALCO DE TORRES</t>
  </si>
  <si>
    <t>XALATLACO</t>
  </si>
  <si>
    <t>SAN BARTOLOMÉ AYAUTLA</t>
  </si>
  <si>
    <t>RAFAEL LARA GRAJALES</t>
  </si>
  <si>
    <t>NARANJAL</t>
  </si>
  <si>
    <t>VILLA CORZO</t>
  </si>
  <si>
    <t>ZAPOPAN</t>
  </si>
  <si>
    <t>XONACATLÁN</t>
  </si>
  <si>
    <t>SAN BARTOLOMÉ LOXICHA</t>
  </si>
  <si>
    <t>SAN ANDRÉS CHOLULA</t>
  </si>
  <si>
    <t>NARANJOS AMATLÁN</t>
  </si>
  <si>
    <t>VILLAFLORES</t>
  </si>
  <si>
    <t>ZAPOTILTIC</t>
  </si>
  <si>
    <t>ZACAZONAPAN</t>
  </si>
  <si>
    <t>SAN BARTOLOMÉ QUIALANA</t>
  </si>
  <si>
    <t>SAN ANTONIO CAÑADA</t>
  </si>
  <si>
    <t>NAUTLA</t>
  </si>
  <si>
    <t>YAJALÓN</t>
  </si>
  <si>
    <t>ZAPOTITLÁN DE VADILLO</t>
  </si>
  <si>
    <t>ZACUALPAN</t>
  </si>
  <si>
    <t>SAN BARTOLOMÉ YUCUAÑE</t>
  </si>
  <si>
    <t>SAN DIEGO LA MESA TOCHIMILTZINGO</t>
  </si>
  <si>
    <t>ZINACANTÁN</t>
  </si>
  <si>
    <t>ZAPOTLÁN DEL REY</t>
  </si>
  <si>
    <t>ZINACANTEPEC</t>
  </si>
  <si>
    <t>SAN BARTOLOMÉ ZOOGOCHO</t>
  </si>
  <si>
    <t>SAN FELIPE TEOTLALCINGO</t>
  </si>
  <si>
    <t>OLUTA</t>
  </si>
  <si>
    <t>ZAPOTLÁN EL GRANDE</t>
  </si>
  <si>
    <t>ZUMPAHUACÁN</t>
  </si>
  <si>
    <t>SAN BERNARDO MIXTEPEC</t>
  </si>
  <si>
    <t>SAN FELIPE TEPATLÁN</t>
  </si>
  <si>
    <t>OMEALCA</t>
  </si>
  <si>
    <t>ZAPOTLANEJO</t>
  </si>
  <si>
    <t>ZUMPANGO</t>
  </si>
  <si>
    <t>SAN BLAS ATEMPA</t>
  </si>
  <si>
    <t>SAN GABRIEL CHILAC</t>
  </si>
  <si>
    <t>ORIZABA</t>
  </si>
  <si>
    <t>SAN CARLOS YAUTEPEC</t>
  </si>
  <si>
    <t>SAN GREGORIO ATZOMPA</t>
  </si>
  <si>
    <t>OTATITLÁN</t>
  </si>
  <si>
    <t>SAN CRISTÓBAL AMATLÁN</t>
  </si>
  <si>
    <t>SAN JERÓNIMO TECUANIPAN</t>
  </si>
  <si>
    <t>OTEAPAN</t>
  </si>
  <si>
    <t>SAN CRISTÓBAL AMOLTEPEC</t>
  </si>
  <si>
    <t>SAN JERÓNIMO XAYACATLÁN</t>
  </si>
  <si>
    <t>OZULUAMA DE MASCAREÑAS</t>
  </si>
  <si>
    <t>SAN CRISTÓBAL LACHIRIOAG</t>
  </si>
  <si>
    <t>SAN JOSÉ CHIAPA</t>
  </si>
  <si>
    <t>PAJAPAN</t>
  </si>
  <si>
    <t>SAN CRISTÓBAL SUCHIXTLAHUACA</t>
  </si>
  <si>
    <t>SAN JOSÉ MIAHUATLÁN</t>
  </si>
  <si>
    <t>SAN DIONISIO DEL MAR</t>
  </si>
  <si>
    <t>SAN JUAN ATENCO</t>
  </si>
  <si>
    <t>PAPANTLA</t>
  </si>
  <si>
    <t>SAN DIONISIO OCOTEPEC</t>
  </si>
  <si>
    <t>SAN JUAN ATZOMPA</t>
  </si>
  <si>
    <t>PASO DE OVEJAS</t>
  </si>
  <si>
    <t>SAN DIONISIO OCOTLÁN</t>
  </si>
  <si>
    <t>SAN MARTÍN TEXMELUCAN</t>
  </si>
  <si>
    <t>PASO DEL MACHO</t>
  </si>
  <si>
    <t>SAN ESTEBAN ATATLAHUCA</t>
  </si>
  <si>
    <t>SAN MARTÍN TOTOLTEPEC</t>
  </si>
  <si>
    <t>PEROTE</t>
  </si>
  <si>
    <t>SAN FELIPE JALAPA DE DÍAZ</t>
  </si>
  <si>
    <t>SAN MATÍAS TLALANCALECA</t>
  </si>
  <si>
    <t>PLATÓN SÁNCHEZ</t>
  </si>
  <si>
    <t>SAN FELIPE TEJALÁPAM</t>
  </si>
  <si>
    <t>SAN MIGUEL IXITLÁN</t>
  </si>
  <si>
    <t>PLAYA VICENTE</t>
  </si>
  <si>
    <t>SAN FELIPE USILA</t>
  </si>
  <si>
    <t>SAN MIGUEL XOXTLA</t>
  </si>
  <si>
    <t>POZA RICA DE HIDALGO</t>
  </si>
  <si>
    <t>SAN FRANCISCO CAHUACUÁ</t>
  </si>
  <si>
    <t>SAN NICOLÁS BUENOS AIRES</t>
  </si>
  <si>
    <t>PUEBLO VIEJO</t>
  </si>
  <si>
    <t>SAN FRANCISCO CAJONOS</t>
  </si>
  <si>
    <t>SAN NICOLÁS DE LOS RANCHOS</t>
  </si>
  <si>
    <t>PUENTE NACIONAL</t>
  </si>
  <si>
    <t>SAN FRANCISCO CHAPULAPA</t>
  </si>
  <si>
    <t>SAN PABLO ANICANO</t>
  </si>
  <si>
    <t>RAFAEL DELGADO</t>
  </si>
  <si>
    <t>SAN FRANCISCO CHINDÚA</t>
  </si>
  <si>
    <t>SAN PEDRO CHOLULA</t>
  </si>
  <si>
    <t>RAFAEL LUCIO</t>
  </si>
  <si>
    <t>SAN FRANCISCO DEL MAR</t>
  </si>
  <si>
    <t>SAN PEDRO YELOIXTLAHUACA</t>
  </si>
  <si>
    <t>RÍO BLANCO</t>
  </si>
  <si>
    <t>SAN FRANCISCO HUEHUETLÁN</t>
  </si>
  <si>
    <t>SAN SALVADOR EL SECO</t>
  </si>
  <si>
    <t>SALTABARRANCA</t>
  </si>
  <si>
    <t>SAN FRANCISCO IXHUATÁN</t>
  </si>
  <si>
    <t>SAN SALVADOR EL VERDE</t>
  </si>
  <si>
    <t>SAN ANDRÉS TENEJAPAN</t>
  </si>
  <si>
    <t>SAN FRANCISCO JALTEPETONGO</t>
  </si>
  <si>
    <t>SAN SALVADOR HUIXCOLOTLA</t>
  </si>
  <si>
    <t>SAN ANDRÉS TUXTLA</t>
  </si>
  <si>
    <t>SAN FRANCISCO LACHIGOLÓ</t>
  </si>
  <si>
    <t>SAN SEBASTIÁN TLACOTEPEC</t>
  </si>
  <si>
    <t>SAN JUAN EVANGELISTA</t>
  </si>
  <si>
    <t>SAN FRANCISCO LOGUECHE</t>
  </si>
  <si>
    <t>SANTA CATARINA TLALTEMPAN</t>
  </si>
  <si>
    <t>SAN RAFAEL</t>
  </si>
  <si>
    <t>SAN FRANCISCO NUXAÑO</t>
  </si>
  <si>
    <t>SANTA INÉS AHUATEMPAN</t>
  </si>
  <si>
    <t>SANTIAGO SOCHIAPAN</t>
  </si>
  <si>
    <t>SAN FRANCISCO OZOLOTEPEC</t>
  </si>
  <si>
    <t>SANTA ISABEL CHOLULA</t>
  </si>
  <si>
    <t>SANTIAGO TUXTLA</t>
  </si>
  <si>
    <t>SAN FRANCISCO SOLA</t>
  </si>
  <si>
    <t>SANTIAGO MIAHUATLÁN</t>
  </si>
  <si>
    <t>SAYULA DE ALEMÁN</t>
  </si>
  <si>
    <t>SAN FRANCISCO TELIXTLAHUACA</t>
  </si>
  <si>
    <t>SANTO TOMÁS HUEYOTLIPAN</t>
  </si>
  <si>
    <t>SOCHIAPA</t>
  </si>
  <si>
    <t>SAN FRANCISCO TEOPAN</t>
  </si>
  <si>
    <t>SOLTEPEC</t>
  </si>
  <si>
    <t>SOCONUSCO</t>
  </si>
  <si>
    <t>SAN FRANCISCO TLAPANCINGO</t>
  </si>
  <si>
    <t>TECALI DE HERRERA</t>
  </si>
  <si>
    <t>SOLEDAD ATZOMPA</t>
  </si>
  <si>
    <t>SAN GABRIEL MIXTEPEC</t>
  </si>
  <si>
    <t>TECAMACHALCO</t>
  </si>
  <si>
    <t>SOLEDAD DE DOBLADO</t>
  </si>
  <si>
    <t>SAN ILDEFONSO AMATLÁN</t>
  </si>
  <si>
    <t>TECOMATLÁN</t>
  </si>
  <si>
    <t>SOTEAPAN</t>
  </si>
  <si>
    <t>SAN ILDEFONSO SOLA</t>
  </si>
  <si>
    <t>TEHUACÁN</t>
  </si>
  <si>
    <t>TAMALÍN</t>
  </si>
  <si>
    <t>SAN ILDEFONSO VILLA ALTA</t>
  </si>
  <si>
    <t>TEHUITZINGO</t>
  </si>
  <si>
    <t>TAMIAHUA</t>
  </si>
  <si>
    <t>SAN JACINTO AMILPAS</t>
  </si>
  <si>
    <t>TENAMPULCO</t>
  </si>
  <si>
    <t>TAMPICO ALTO</t>
  </si>
  <si>
    <t>SAN JACINTO TLACOTEPEC</t>
  </si>
  <si>
    <t>TEOPANTLÁN</t>
  </si>
  <si>
    <t>TANCOCO</t>
  </si>
  <si>
    <t>SAN JERÓNIMO COATLÁN</t>
  </si>
  <si>
    <t>TEOTLALCO</t>
  </si>
  <si>
    <t>TANTIMA</t>
  </si>
  <si>
    <t>SAN JERÓNIMO SILACAYOAPILLA</t>
  </si>
  <si>
    <t>TEPANCO DE LÓPEZ</t>
  </si>
  <si>
    <t>TANTOYUCA</t>
  </si>
  <si>
    <t>SAN JERÓNIMO SOSOLA</t>
  </si>
  <si>
    <t>TEPANGO DE RODRÍGUEZ</t>
  </si>
  <si>
    <t>TATAHUICAPAN DE JUÁREZ</t>
  </si>
  <si>
    <t>SAN JERÓNIMO TAVICHE</t>
  </si>
  <si>
    <t>TEPATLAXCO DE HIDALGO</t>
  </si>
  <si>
    <t>TATATILA</t>
  </si>
  <si>
    <t>SAN JERÓNIMO TECÓATL</t>
  </si>
  <si>
    <t>TEPEACA</t>
  </si>
  <si>
    <t>TECOLUTLA</t>
  </si>
  <si>
    <t>SAN JERÓNIMO TLACOCHAHUAYA</t>
  </si>
  <si>
    <t>TEPEMAXALCO</t>
  </si>
  <si>
    <t>TEHUIPANGO</t>
  </si>
  <si>
    <t>SAN JORGE NUCHITA</t>
  </si>
  <si>
    <t>TEPEOJUMA</t>
  </si>
  <si>
    <t>TEMPOAL</t>
  </si>
  <si>
    <t>SAN JOSÉ AYUQUILA</t>
  </si>
  <si>
    <t>TEPETZINTLA</t>
  </si>
  <si>
    <t>TENAMPA</t>
  </si>
  <si>
    <t>SAN JOSÉ CHILTEPEC</t>
  </si>
  <si>
    <t>TEPEXCO</t>
  </si>
  <si>
    <t>TENOCHTITLÁN</t>
  </si>
  <si>
    <t>SAN JOSÉ DEL PEÑASCO</t>
  </si>
  <si>
    <t>TEPEXI DE RODRÍGUEZ</t>
  </si>
  <si>
    <t>TEOCELO</t>
  </si>
  <si>
    <t>SAN JOSÉ DEL PROGRESO</t>
  </si>
  <si>
    <t>TEPEYAHUALCO</t>
  </si>
  <si>
    <t>TEPATLAXCO</t>
  </si>
  <si>
    <t>SAN JOSÉ ESTANCIA GRANDE</t>
  </si>
  <si>
    <t>TEPEYAHUALCO DE CUAUHTÉMOC</t>
  </si>
  <si>
    <t>TEPETLÁN</t>
  </si>
  <si>
    <t>SAN JOSÉ INDEPENDENCIA</t>
  </si>
  <si>
    <t>TETELA DE OCAMPO</t>
  </si>
  <si>
    <t>SAN JOSÉ LACHIGUIRI</t>
  </si>
  <si>
    <t>TETELES DE AVILA CASTILLO</t>
  </si>
  <si>
    <t>SAN JOSÉ TENANGO</t>
  </si>
  <si>
    <t>TEZIUTLÁN</t>
  </si>
  <si>
    <t>TEXCATEPEC</t>
  </si>
  <si>
    <t>SAN JUAN ACHIUTLA</t>
  </si>
  <si>
    <t>TIANGUISMANALCO</t>
  </si>
  <si>
    <t>TEXHUACÁN</t>
  </si>
  <si>
    <t>SAN JUAN ATEPEC</t>
  </si>
  <si>
    <t>TILAPA</t>
  </si>
  <si>
    <t>TEXISTEPEC</t>
  </si>
  <si>
    <t>SAN JUAN BAUTISTA ATATLAHUCA</t>
  </si>
  <si>
    <t>TLACHICHUCA</t>
  </si>
  <si>
    <t>TEZONAPA</t>
  </si>
  <si>
    <t>SAN JUAN BAUTISTA COIXTLAHUACA</t>
  </si>
  <si>
    <t>TLACOTEPEC DE BENITO JUÁREZ</t>
  </si>
  <si>
    <t>SAN JUAN BAUTISTA CUICATLÁN</t>
  </si>
  <si>
    <t>TLACUILOTEPEC</t>
  </si>
  <si>
    <t>TIHUATLÁN</t>
  </si>
  <si>
    <t>SAN JUAN BAUTISTA GUELACHE</t>
  </si>
  <si>
    <t>TLAHUAPAN</t>
  </si>
  <si>
    <t>TLACHICHILCO</t>
  </si>
  <si>
    <t>SAN JUAN BAUTISTA JAYACATLÁN</t>
  </si>
  <si>
    <t>TLALTENANGO</t>
  </si>
  <si>
    <t>TLACOJALPAN</t>
  </si>
  <si>
    <t>SAN JUAN BAUTISTA LO DE SOTO</t>
  </si>
  <si>
    <t>TLANEPANTLA</t>
  </si>
  <si>
    <t>TLACOLULAN</t>
  </si>
  <si>
    <t>SAN JUAN BAUTISTA SUCHITEPEC</t>
  </si>
  <si>
    <t>TLAOLA</t>
  </si>
  <si>
    <t>TLACOTALPAN</t>
  </si>
  <si>
    <t>SAN JUAN BAUTISTA TLACHICHILCO</t>
  </si>
  <si>
    <t>TLAPACOYA</t>
  </si>
  <si>
    <t>TLACOTEPEC DE MEJÍA</t>
  </si>
  <si>
    <t>SAN JUAN BAUTISTA TLACOATZINTEPEC</t>
  </si>
  <si>
    <t>TLAPANALÁ</t>
  </si>
  <si>
    <t>TLALIXCOYAN</t>
  </si>
  <si>
    <t>SAN JUAN BAUTISTA TUXTEPEC</t>
  </si>
  <si>
    <t>TLATLAUQUITEPEC</t>
  </si>
  <si>
    <t>TLALNELHUAYOCAN</t>
  </si>
  <si>
    <t>SAN JUAN BAUTISTA VALLE NACIONAL</t>
  </si>
  <si>
    <t>TLALTETELA</t>
  </si>
  <si>
    <t>SAN JUAN CACAHUATEPEC</t>
  </si>
  <si>
    <t>TOCHIMILCO</t>
  </si>
  <si>
    <t>TLAPACOYAN</t>
  </si>
  <si>
    <t>SAN JUAN CHICOMEZÚCHIL</t>
  </si>
  <si>
    <t>TOCHTEPEC</t>
  </si>
  <si>
    <t>TLAQUILPA</t>
  </si>
  <si>
    <t>SAN JUAN CHILATECA</t>
  </si>
  <si>
    <t>TOTOLTEPEC DE GUERRERO</t>
  </si>
  <si>
    <t>TLILAPAN</t>
  </si>
  <si>
    <t>SAN JUAN CIENEGUILLA</t>
  </si>
  <si>
    <t>TULCINGO</t>
  </si>
  <si>
    <t>SAN JUAN COATZÓSPAM</t>
  </si>
  <si>
    <t>TUZAMAPAN DE GALEANA</t>
  </si>
  <si>
    <t>TONAYÁN</t>
  </si>
  <si>
    <t>SAN JUAN COLORADO</t>
  </si>
  <si>
    <t>TZICATLACOYAN</t>
  </si>
  <si>
    <t>TOTUTLA</t>
  </si>
  <si>
    <t>SAN JUAN COMALTEPEC</t>
  </si>
  <si>
    <t>TRES VALLES</t>
  </si>
  <si>
    <t>SAN JUAN COTZOCÓN</t>
  </si>
  <si>
    <t>SAN JUAN DE LOS CUÉS</t>
  </si>
  <si>
    <t>XAYACATLÁN DE BRAVO</t>
  </si>
  <si>
    <t>TUXTILLA</t>
  </si>
  <si>
    <t>SAN JUAN DEL ESTADO</t>
  </si>
  <si>
    <t>XICOTEPEC</t>
  </si>
  <si>
    <t>URSULO GALVÁN</t>
  </si>
  <si>
    <t>XICOTLÁN</t>
  </si>
  <si>
    <t>UXPANAPA</t>
  </si>
  <si>
    <t>SAN JUAN DIUXI</t>
  </si>
  <si>
    <t>XIUTETELCO</t>
  </si>
  <si>
    <t>VEGA DE ALATORRE</t>
  </si>
  <si>
    <t>SAN JUAN EVANGELISTA ANALCO</t>
  </si>
  <si>
    <t>XOCHIAPULCO</t>
  </si>
  <si>
    <t>SAN JUAN GUELAVÍA</t>
  </si>
  <si>
    <t>XOCHILTEPEC</t>
  </si>
  <si>
    <t>VILLA ALDAMA</t>
  </si>
  <si>
    <t>SAN JUAN GUICHICOVI</t>
  </si>
  <si>
    <t>XOCHITLÁN DE VICENTE SUÁREZ</t>
  </si>
  <si>
    <t>XALAPA</t>
  </si>
  <si>
    <t>SAN JUAN IHUALTEPEC</t>
  </si>
  <si>
    <t>XOCHITLÁN TODOS SANTOS</t>
  </si>
  <si>
    <t>XICO</t>
  </si>
  <si>
    <t>SAN JUAN JUQUILA MIXES</t>
  </si>
  <si>
    <t>YAONÁHUAC</t>
  </si>
  <si>
    <t>XOXOCOTLA</t>
  </si>
  <si>
    <t>SAN JUAN JUQUILA VIJANOS</t>
  </si>
  <si>
    <t>YEHUALTEPEC</t>
  </si>
  <si>
    <t>YANGA</t>
  </si>
  <si>
    <t>SAN JUAN LACHAO</t>
  </si>
  <si>
    <t>ZACAPALA</t>
  </si>
  <si>
    <t>YECUATLA</t>
  </si>
  <si>
    <t>SAN JUAN LACHIGALLA</t>
  </si>
  <si>
    <t>ZACAPOAXTLA</t>
  </si>
  <si>
    <t>SAN JUAN LAJARCIA</t>
  </si>
  <si>
    <t>ZACATLÁN</t>
  </si>
  <si>
    <t>SAN JUAN LALANA</t>
  </si>
  <si>
    <t>ZAPOTITLÁN</t>
  </si>
  <si>
    <t>ZENTLA</t>
  </si>
  <si>
    <t>SAN JUAN MAZATLÁN</t>
  </si>
  <si>
    <t>ZAPOTITLÁN DE MÉNDEZ</t>
  </si>
  <si>
    <t>ZONGOLICA</t>
  </si>
  <si>
    <t>SAN JUAN MIXTEPEC -DTO. 08 -</t>
  </si>
  <si>
    <t>ZONTECOMATLÁN DE LÓPEZ Y FUENTES</t>
  </si>
  <si>
    <t>SAN JUAN MIXTEPEC -DTO. 26 -</t>
  </si>
  <si>
    <t>ZAUTLA</t>
  </si>
  <si>
    <t>ZOZOCOLCO DE HIDALGO</t>
  </si>
  <si>
    <t>SAN JUAN ÑUMÍ</t>
  </si>
  <si>
    <t>ZIHUATEUTLA</t>
  </si>
  <si>
    <t>SAN JUAN OZOLOTEPEC</t>
  </si>
  <si>
    <t>ZINACATEPEC</t>
  </si>
  <si>
    <t>SAN JUAN PETLAPA</t>
  </si>
  <si>
    <t>ZONGOZOTLA</t>
  </si>
  <si>
    <t>SAN JUAN QUIAHIJE</t>
  </si>
  <si>
    <t>ZOQUIAPAN</t>
  </si>
  <si>
    <t>SAN JUAN QUIOTEPEC</t>
  </si>
  <si>
    <t>ZOQUITLÁN</t>
  </si>
  <si>
    <t>SAN JUAN SAYULTEPEC</t>
  </si>
  <si>
    <t>SAN JUAN TABAÁ</t>
  </si>
  <si>
    <t>SAN JUAN TAMAZOLA</t>
  </si>
  <si>
    <t>SAN JUAN TEITA</t>
  </si>
  <si>
    <t>SAN JUAN TEITIPAC</t>
  </si>
  <si>
    <t>SAN JUAN TEPEUXILA</t>
  </si>
  <si>
    <t>SAN JUAN TEPOSCOLULA</t>
  </si>
  <si>
    <t>SAN JUAN YAEÉ</t>
  </si>
  <si>
    <t>SAN JUAN YATZONA</t>
  </si>
  <si>
    <t>SAN JUAN YUCUITA</t>
  </si>
  <si>
    <t>SAN LORENZO</t>
  </si>
  <si>
    <t>SAN LORENZO ALBARRADAS</t>
  </si>
  <si>
    <t>SAN LORENZO CACAOTEPEC</t>
  </si>
  <si>
    <t>SAN LORENZO CUAUNECUILTITLA</t>
  </si>
  <si>
    <t>SAN LORENZO TEXMELÚCAN</t>
  </si>
  <si>
    <t>SAN LORENZO VICTORIA</t>
  </si>
  <si>
    <t>SAN LUCAS CAMOTLÁN</t>
  </si>
  <si>
    <t>SAN LUCAS OJITLÁN</t>
  </si>
  <si>
    <t>SAN LUCAS QUIAVINÍ</t>
  </si>
  <si>
    <t>SAN LUCAS ZOQUIÁPAM</t>
  </si>
  <si>
    <t>SAN LUIS AMATLÁN</t>
  </si>
  <si>
    <t>SAN MARCIAL OZOLOTEPEC</t>
  </si>
  <si>
    <t>SAN MARCOS ARTEAGA</t>
  </si>
  <si>
    <t>SAN MARTÍN DE LOS CANSECOS</t>
  </si>
  <si>
    <t>SAN MARTÍN HUAMELÚLPAM</t>
  </si>
  <si>
    <t>SAN MARTÍN ITUNYOSO</t>
  </si>
  <si>
    <t>SAN MARTÍN LACHILÁ</t>
  </si>
  <si>
    <t>SAN MARTÍN PERAS</t>
  </si>
  <si>
    <t>SAN MARTÍN TILCAJETE</t>
  </si>
  <si>
    <t>SAN MARTÍN TOXPALAN</t>
  </si>
  <si>
    <t>SAN MARTÍN ZACATEPEC</t>
  </si>
  <si>
    <t>SAN MATEO CAJONOS</t>
  </si>
  <si>
    <t>SAN MATEO DEL MAR</t>
  </si>
  <si>
    <t>SAN MATEO ETLATONGO</t>
  </si>
  <si>
    <t>SAN MATEO NEJÁPAM</t>
  </si>
  <si>
    <t>SAN MATEO PEÑASCO</t>
  </si>
  <si>
    <t>SAN MATEO PIÑAS</t>
  </si>
  <si>
    <t>SAN MATEO RÍO HONDO</t>
  </si>
  <si>
    <t>SAN MATEO SINDIHUI</t>
  </si>
  <si>
    <t>SAN MATEO TLAPILTEPEC</t>
  </si>
  <si>
    <t>SAN MATEO YOLOXOCHITLÁN</t>
  </si>
  <si>
    <t>SAN MATEO YUCUTINDOO</t>
  </si>
  <si>
    <t>SAN MELCHOR BETAZA</t>
  </si>
  <si>
    <t>SAN MIGUEL ACHIUTLA</t>
  </si>
  <si>
    <t>SAN MIGUEL AHUEHUETITLÁN</t>
  </si>
  <si>
    <t>SAN MIGUEL ALOÁPAM</t>
  </si>
  <si>
    <t>SAN MIGUEL AMATITLÁN</t>
  </si>
  <si>
    <t>SAN MIGUEL AMATLÁN</t>
  </si>
  <si>
    <t>SAN MIGUEL CHICAHUA</t>
  </si>
  <si>
    <t>SAN MIGUEL CHIMALAPA</t>
  </si>
  <si>
    <t>SAN MIGUEL COATLÁN</t>
  </si>
  <si>
    <t>SAN MIGUEL DEL PUERTO</t>
  </si>
  <si>
    <t>SAN MIGUEL DEL RÍO</t>
  </si>
  <si>
    <t>SAN MIGUEL EJUTLA</t>
  </si>
  <si>
    <t>SAN MIGUEL EL GRANDE</t>
  </si>
  <si>
    <t>SAN MIGUEL HUAUTLA</t>
  </si>
  <si>
    <t>SAN MIGUEL MIXTEPEC</t>
  </si>
  <si>
    <t>SAN MIGUEL PANIXTLAHUACA</t>
  </si>
  <si>
    <t>SAN MIGUEL PERAS</t>
  </si>
  <si>
    <t>SAN MIGUEL PIEDRAS</t>
  </si>
  <si>
    <t>SAN MIGUEL QUETZALTEPEC</t>
  </si>
  <si>
    <t>SAN MIGUEL SANTA FLOR</t>
  </si>
  <si>
    <t>SAN MIGUEL SOYALTEPEC</t>
  </si>
  <si>
    <t>SAN MIGUEL SUCHIXTEPEC</t>
  </si>
  <si>
    <t>SAN MIGUEL TECOMATLÁN</t>
  </si>
  <si>
    <t>SAN MIGUEL TENANGO</t>
  </si>
  <si>
    <t>SAN MIGUEL TEQUIXTEPEC</t>
  </si>
  <si>
    <t>SAN MIGUEL TILQUIÁPAM</t>
  </si>
  <si>
    <t>SAN MIGUEL TLACAMAMA</t>
  </si>
  <si>
    <t>SAN MIGUEL TLACOTEPEC</t>
  </si>
  <si>
    <t>SAN MIGUEL TULANCINGO</t>
  </si>
  <si>
    <t>SAN MIGUEL YOTAO</t>
  </si>
  <si>
    <t>SAN NICOLÁS HIDALGO</t>
  </si>
  <si>
    <t>SAN PABLO COATLÁN</t>
  </si>
  <si>
    <t>SAN PABLO CUATRO VENADOS</t>
  </si>
  <si>
    <t>SAN PABLO ETLA</t>
  </si>
  <si>
    <t>SAN PABLO HUITZO</t>
  </si>
  <si>
    <t>SAN PABLO HUIXTEPEC</t>
  </si>
  <si>
    <t>SAN PABLO MACUILTIANGUIS</t>
  </si>
  <si>
    <t>SAN PABLO TIJALTEPEC</t>
  </si>
  <si>
    <t>SAN PABLO VILLA DE MITLA</t>
  </si>
  <si>
    <t>SAN PABLO YAGANIZA</t>
  </si>
  <si>
    <t>SAN PEDRO AMUZGOS</t>
  </si>
  <si>
    <t>SAN PEDRO APÓSTOL</t>
  </si>
  <si>
    <t>SAN PEDRO ATOYAC</t>
  </si>
  <si>
    <t>SAN PEDRO CAJONOS</t>
  </si>
  <si>
    <t>SAN PEDRO COMITANCILLO</t>
  </si>
  <si>
    <t>SAN PEDRO COXCALTEPEC CÁNTAROS</t>
  </si>
  <si>
    <t>SAN PEDRO EL ALTO</t>
  </si>
  <si>
    <t>SAN PEDRO HUAMELULA</t>
  </si>
  <si>
    <t>SAN PEDRO HUILOTEPEC</t>
  </si>
  <si>
    <t>SAN PEDRO IXCATLÁN</t>
  </si>
  <si>
    <t>SAN PEDRO IXTLAHUACA</t>
  </si>
  <si>
    <t>SAN PEDRO JALTEPETONGO</t>
  </si>
  <si>
    <t>SAN PEDRO JICAYÁN</t>
  </si>
  <si>
    <t>SAN PEDRO JOCOTIPAC</t>
  </si>
  <si>
    <t>SAN PEDRO JUCHATENGO</t>
  </si>
  <si>
    <t>SAN PEDRO MÁRTIR</t>
  </si>
  <si>
    <t>SAN PEDRO MÁRTIR QUIECHAPA</t>
  </si>
  <si>
    <t>SAN PEDRO MÁRTIR YUCUXACO</t>
  </si>
  <si>
    <t>SAN PEDRO MIXTEPEC -DTO. 22 -</t>
  </si>
  <si>
    <t>SAN PEDRO MIXTEPEC -DTO. 26 -</t>
  </si>
  <si>
    <t>SAN PEDRO MOLINOS</t>
  </si>
  <si>
    <t>SAN PEDRO NOPALA</t>
  </si>
  <si>
    <t>SAN PEDRO OCOPETATILLO</t>
  </si>
  <si>
    <t>SAN PEDRO OCOTEPEC</t>
  </si>
  <si>
    <t>SAN PEDRO POCHUTLA</t>
  </si>
  <si>
    <t>SAN PEDRO QUIATONI</t>
  </si>
  <si>
    <t>SAN PEDRO SOCHIÁPAM</t>
  </si>
  <si>
    <t>SAN PEDRO TAPANATEPEC</t>
  </si>
  <si>
    <t>SAN PEDRO TAVICHE</t>
  </si>
  <si>
    <t>SAN PEDRO TEOZACOALCO</t>
  </si>
  <si>
    <t>SAN PEDRO TEUTILA</t>
  </si>
  <si>
    <t>SAN PEDRO TIDAÁ</t>
  </si>
  <si>
    <t>SAN PEDRO TOPILTEPEC</t>
  </si>
  <si>
    <t>SAN PEDRO TOTOLÁPAM</t>
  </si>
  <si>
    <t>SAN PEDRO Y SAN PABLO AYUTLA</t>
  </si>
  <si>
    <t>SAN PEDRO Y SAN PABLO TEPOSCOLULA</t>
  </si>
  <si>
    <t>SAN PEDRO Y SAN PABLO TEQUIXTEPEC</t>
  </si>
  <si>
    <t>SAN PEDRO YANERI</t>
  </si>
  <si>
    <t>SAN PEDRO YÓLOX</t>
  </si>
  <si>
    <t>SAN PEDRO YUCUNAMA</t>
  </si>
  <si>
    <t>SAN RAYMUNDO JALPAN</t>
  </si>
  <si>
    <t>SAN SEBASTIÁN ABASOLO</t>
  </si>
  <si>
    <t>SAN SEBASTIÁN COATLÁN</t>
  </si>
  <si>
    <t>SAN SEBASTIÁN IXCAPA</t>
  </si>
  <si>
    <t>SAN SEBASTIÁN NICANANDUTA</t>
  </si>
  <si>
    <t>SAN SEBASTIÁN RÍO HONDO</t>
  </si>
  <si>
    <t>SAN SEBASTIÁN TECOMAXTLAHUACA</t>
  </si>
  <si>
    <t>SAN SEBASTIÁN TEITIPAC</t>
  </si>
  <si>
    <t>SAN SEBASTIÁN TUTLA</t>
  </si>
  <si>
    <t>SAN SIMÓN ALMOLONGAS</t>
  </si>
  <si>
    <t>SAN SIMÓN ZAHUATLÁN</t>
  </si>
  <si>
    <t>SAN VICENTE COATLÁN</t>
  </si>
  <si>
    <t>SAN VICENTE LACHIXÍO</t>
  </si>
  <si>
    <t>SAN VICENTE NUÑÚ</t>
  </si>
  <si>
    <t>SANTA ANA ATEIXTLAHUACA</t>
  </si>
  <si>
    <t>SANTA ANA CUAUHTÉMOC</t>
  </si>
  <si>
    <t>SANTA ANA DEL VALLE</t>
  </si>
  <si>
    <t>SANTA ANA TAVELA</t>
  </si>
  <si>
    <t>SANTA ANA TLAPACOYAN</t>
  </si>
  <si>
    <t>SANTA ANA YARENI</t>
  </si>
  <si>
    <t>SANTA ANA ZEGACHE</t>
  </si>
  <si>
    <t>SANTA CATALINA QUIERÍ</t>
  </si>
  <si>
    <t>SANTA CATARINA CUIXTLA</t>
  </si>
  <si>
    <t>SANTA CATARINA IXTEPEJI</t>
  </si>
  <si>
    <t>SANTA CATARINA JUQUILA</t>
  </si>
  <si>
    <t>SANTA CATARINA LACHATAO</t>
  </si>
  <si>
    <t>SANTA CATARINA LOXICHA</t>
  </si>
  <si>
    <t>SANTA CATARINA MECHOACÁN</t>
  </si>
  <si>
    <t>SANTA CATARINA MINAS</t>
  </si>
  <si>
    <t>SANTA CATARINA QUIANÉ</t>
  </si>
  <si>
    <t>SANTA CATARINA QUIOQUITANI</t>
  </si>
  <si>
    <t>SANTA CATARINA TAYATA</t>
  </si>
  <si>
    <t>SANTA CATARINA TICUÁ</t>
  </si>
  <si>
    <t>SANTA CATARINA YOSONOTÚ</t>
  </si>
  <si>
    <t>SANTA CATARINA ZAPOQUILA</t>
  </si>
  <si>
    <t>SANTA CRUZ ACATEPEC</t>
  </si>
  <si>
    <t>SANTA CRUZ AMILPAS</t>
  </si>
  <si>
    <t>SANTA CRUZ DE BRAVO</t>
  </si>
  <si>
    <t>SANTA CRUZ ITUNDUJIA</t>
  </si>
  <si>
    <t>SANTA CRUZ MIXTEPEC</t>
  </si>
  <si>
    <t>SANTA CRUZ NUNDACO</t>
  </si>
  <si>
    <t>SANTA CRUZ PAPALUTLA</t>
  </si>
  <si>
    <t>SANTA CRUZ TACACHE DE MINA</t>
  </si>
  <si>
    <t>SANTA CRUZ TACAHUA</t>
  </si>
  <si>
    <t>SANTA CRUZ TAYATA</t>
  </si>
  <si>
    <t>SANTA CRUZ XITLA</t>
  </si>
  <si>
    <t>SANTA CRUZ XOXOCOTLÁN</t>
  </si>
  <si>
    <t>SANTA CRUZ ZENZONTEPEC</t>
  </si>
  <si>
    <t>SANTA GERTRUDIS</t>
  </si>
  <si>
    <t>SANTA INÉS DE ZARAGOZA</t>
  </si>
  <si>
    <t>SANTA INÉS DEL MONTE</t>
  </si>
  <si>
    <t>SANTA INÉS YATZECHE</t>
  </si>
  <si>
    <t>SANTA LUCÍA DEL CAMINO</t>
  </si>
  <si>
    <t>SANTA LUCÍA MIAHUATLÁN</t>
  </si>
  <si>
    <t>SANTA LUCÍA MONTEVERDE</t>
  </si>
  <si>
    <t>SANTA LUCÍA OCOTLÁN</t>
  </si>
  <si>
    <t>SANTA MAGDALENA JICOTLÁN</t>
  </si>
  <si>
    <t>SANTA MARÍA ALOTEPEC</t>
  </si>
  <si>
    <t>SANTA MARÍA APAZCO</t>
  </si>
  <si>
    <t>SANTA MARÍA ATZOMPA</t>
  </si>
  <si>
    <t>SANTA MARÍA CAMOTLÁN</t>
  </si>
  <si>
    <t>SANTA MARÍA CHACHOÁPAM</t>
  </si>
  <si>
    <t>SANTA MARÍA CHILCHOTLA</t>
  </si>
  <si>
    <t>SANTA MARÍA CHIMALAPA</t>
  </si>
  <si>
    <t>SANTA MARÍA COLOTEPEC</t>
  </si>
  <si>
    <t>SANTA MARÍA CORTIJO</t>
  </si>
  <si>
    <t>SANTA MARÍA COYOTEPEC</t>
  </si>
  <si>
    <t>SANTA MARÍA DEL ROSARIO</t>
  </si>
  <si>
    <t>SANTA MARÍA DEL TULE</t>
  </si>
  <si>
    <t>SANTA MARÍA ECATEPEC</t>
  </si>
  <si>
    <t>SANTA MARÍA GUELACÉ</t>
  </si>
  <si>
    <t>SANTA MARÍA GUIENAGATI</t>
  </si>
  <si>
    <t>SANTA MARÍA HUATULCO</t>
  </si>
  <si>
    <t>SANTA MARÍA HUAZOLOTITLÁN</t>
  </si>
  <si>
    <t>SANTA MARÍA IPALAPA</t>
  </si>
  <si>
    <t>SANTA MARÍA IXCATLÁN</t>
  </si>
  <si>
    <t>SANTA MARÍA JACATEPEC</t>
  </si>
  <si>
    <t>SANTA MARÍA JALAPA DEL MARQUÉS</t>
  </si>
  <si>
    <t>SANTA MARÍA JALTIANGUIS</t>
  </si>
  <si>
    <t>SANTA MARÍA LA ASUNCIÓN</t>
  </si>
  <si>
    <t>SANTA MARÍA LACHIXÍO</t>
  </si>
  <si>
    <t>SANTA MARÍA MIXTEQUILLA</t>
  </si>
  <si>
    <t>SANTA MARÍA NATIVITAS</t>
  </si>
  <si>
    <t>SANTA MARÍA NDUAYACO</t>
  </si>
  <si>
    <t>SANTA MARÍA OZOLOTEPEC</t>
  </si>
  <si>
    <t>SANTA MARÍA PÁPALO</t>
  </si>
  <si>
    <t>SANTA MARÍA PEÑOLES</t>
  </si>
  <si>
    <t>SANTA MARÍA PETAPA</t>
  </si>
  <si>
    <t>SANTA MARÍA QUIEGOLANI</t>
  </si>
  <si>
    <t>SANTA MARÍA SOLA</t>
  </si>
  <si>
    <t>SANTA MARÍA TATALTEPEC</t>
  </si>
  <si>
    <t>SANTA MARÍA TECOMAVACA</t>
  </si>
  <si>
    <t>SANTA MARÍA TEMAXCALAPA</t>
  </si>
  <si>
    <t>SANTA MARÍA TEMAXCALTEPEC</t>
  </si>
  <si>
    <t>SANTA MARÍA TEOPOXCO</t>
  </si>
  <si>
    <t>SANTA MARÍA TEPANTLALI</t>
  </si>
  <si>
    <t>SANTA MARÍA TEXCATITLÁN</t>
  </si>
  <si>
    <t>SANTA MARÍA TLAHUITOLTEPEC</t>
  </si>
  <si>
    <t>SANTA MARÍA TLALIXTAC</t>
  </si>
  <si>
    <t>SANTA MARÍA TONAMECA</t>
  </si>
  <si>
    <t>SANTA MARÍA TOTOLAPILLA</t>
  </si>
  <si>
    <t>SANTA MARÍA XADANI</t>
  </si>
  <si>
    <t>SANTA MARÍA YALINA</t>
  </si>
  <si>
    <t>SANTA MARÍA YAVESÍA</t>
  </si>
  <si>
    <t>SANTA MARÍA YOLOTEPEC</t>
  </si>
  <si>
    <t>SANTA MARÍA YOSOYÚA</t>
  </si>
  <si>
    <t>SANTA MARÍA YUCUHITI</t>
  </si>
  <si>
    <t>SANTA MARÍA ZACATEPEC</t>
  </si>
  <si>
    <t>SANTA MARÍA ZANIZA</t>
  </si>
  <si>
    <t>SANTA MARÍA ZOQUITLÁN</t>
  </si>
  <si>
    <t>SANTIAGO AMOLTEPEC</t>
  </si>
  <si>
    <t>SANTIAGO APOALA</t>
  </si>
  <si>
    <t>SANTIAGO APÓSTOL</t>
  </si>
  <si>
    <t>SANTIAGO ASTATA</t>
  </si>
  <si>
    <t>SANTIAGO ATITLÁN</t>
  </si>
  <si>
    <t>SANTIAGO AYUQUILILLA</t>
  </si>
  <si>
    <t>SANTIAGO CACALOXTEPEC</t>
  </si>
  <si>
    <t>SANTIAGO CAMOTLÁN</t>
  </si>
  <si>
    <t>SANTIAGO CHAZUMBA</t>
  </si>
  <si>
    <t>SANTIAGO CHOÁPAM</t>
  </si>
  <si>
    <t>SANTIAGO COMALTEPEC</t>
  </si>
  <si>
    <t>SANTIAGO DEL RÍO</t>
  </si>
  <si>
    <t>SANTIAGO HUAJOLOTITLÁN</t>
  </si>
  <si>
    <t>SANTIAGO HUAUCLILLA</t>
  </si>
  <si>
    <t>SANTIAGO IHUITLÁN PLUMAS</t>
  </si>
  <si>
    <t>SANTIAGO IXCUINTEPEC</t>
  </si>
  <si>
    <t>SANTIAGO IXTAYUTLA</t>
  </si>
  <si>
    <t>SANTIAGO JAMILTEPEC</t>
  </si>
  <si>
    <t>SANTIAGO JOCOTEPEC</t>
  </si>
  <si>
    <t>SANTIAGO JUXTLAHUACA</t>
  </si>
  <si>
    <t>SANTIAGO LACHIGUIRI</t>
  </si>
  <si>
    <t>SANTIAGO LALOPA</t>
  </si>
  <si>
    <t>SANTIAGO LAOLLAGA</t>
  </si>
  <si>
    <t>SANTIAGO LAXOPA</t>
  </si>
  <si>
    <t>SANTIAGO LLANO GRANDE</t>
  </si>
  <si>
    <t>SANTIAGO MATATLÁN</t>
  </si>
  <si>
    <t>SANTIAGO MILTEPEC</t>
  </si>
  <si>
    <t>SANTIAGO MINAS</t>
  </si>
  <si>
    <t>SANTIAGO NACALTEPEC</t>
  </si>
  <si>
    <t>SANTIAGO NEJAPILLA</t>
  </si>
  <si>
    <t>SANTIAGO NILTEPEC</t>
  </si>
  <si>
    <t>SANTIAGO NUNDICHE</t>
  </si>
  <si>
    <t>SANTIAGO NUYOÓ</t>
  </si>
  <si>
    <t>SANTIAGO PINOTEPA NACIONAL</t>
  </si>
  <si>
    <t>SANTIAGO SUCHILQUITONGO</t>
  </si>
  <si>
    <t>SANTIAGO TAMAZOLA</t>
  </si>
  <si>
    <t>SANTIAGO TAPEXTLA</t>
  </si>
  <si>
    <t>SANTIAGO TENANGO</t>
  </si>
  <si>
    <t>SANTIAGO TEPETLAPA</t>
  </si>
  <si>
    <t>SANTIAGO TETEPEC</t>
  </si>
  <si>
    <t>SANTIAGO TEXCALCINGO</t>
  </si>
  <si>
    <t>SANTIAGO TEXTITLÁN</t>
  </si>
  <si>
    <t>SANTIAGO TILANTONGO</t>
  </si>
  <si>
    <t>SANTIAGO TILLO</t>
  </si>
  <si>
    <t>SANTIAGO TLAZOYALTEPEC</t>
  </si>
  <si>
    <t>SANTIAGO XANICA</t>
  </si>
  <si>
    <t>SANTIAGO XIACUÍ</t>
  </si>
  <si>
    <t>SANTIAGO YAITEPEC</t>
  </si>
  <si>
    <t>SANTIAGO YAVEO</t>
  </si>
  <si>
    <t>SANTIAGO YOLOMÉCATL</t>
  </si>
  <si>
    <t>SANTIAGO YOSONDÚA</t>
  </si>
  <si>
    <t>SANTIAGO YUCUYACHI</t>
  </si>
  <si>
    <t>SANTIAGO ZACATEPEC</t>
  </si>
  <si>
    <t>SANTIAGO ZOOCHILA</t>
  </si>
  <si>
    <t>SANTO DOMINGO ALBARRADAS</t>
  </si>
  <si>
    <t>SANTO DOMINGO ARMENTA</t>
  </si>
  <si>
    <t>SANTO DOMINGO CHIHUITÁN</t>
  </si>
  <si>
    <t>SANTO DOMINGO DE MORELOS</t>
  </si>
  <si>
    <t>SANTO DOMINGO INGENIO</t>
  </si>
  <si>
    <t>SANTO DOMINGO IXCATLÁN</t>
  </si>
  <si>
    <t>SANTO DOMINGO NUXAÁ</t>
  </si>
  <si>
    <t>SANTO DOMINGO OZOLOTEPEC</t>
  </si>
  <si>
    <t>SANTO DOMINGO PETAPA</t>
  </si>
  <si>
    <t>SANTO DOMINGO ROAYAGA</t>
  </si>
  <si>
    <t>SANTO DOMINGO TEHUANTEPEC</t>
  </si>
  <si>
    <t>SANTO DOMINGO TEOJOMULCO</t>
  </si>
  <si>
    <t>SANTO DOMINGO TEPUXTEPEC</t>
  </si>
  <si>
    <t>SANTO DOMINGO TLATAYÁPAM</t>
  </si>
  <si>
    <t>SANTO DOMINGO TOMALTEPEC</t>
  </si>
  <si>
    <t>SANTO DOMINGO TONALÁ</t>
  </si>
  <si>
    <t>SANTO DOMINGO TONALTEPEC</t>
  </si>
  <si>
    <t>SANTO DOMINGO XAGACÍA</t>
  </si>
  <si>
    <t>SANTO DOMINGO YANHUITLÁN</t>
  </si>
  <si>
    <t>SANTO DOMINGO YODOHINO</t>
  </si>
  <si>
    <t>SANTO DOMINGO ZANATEPEC</t>
  </si>
  <si>
    <t>SANTO TOMÁS JALIEZA</t>
  </si>
  <si>
    <t>SANTO TOMÁS MAZALTEPEC</t>
  </si>
  <si>
    <t>SANTO TOMÁS OCOTEPEC</t>
  </si>
  <si>
    <t>SANTO TOMÁS TAMAZULAPAN</t>
  </si>
  <si>
    <t>SANTOS REYES NOPALA</t>
  </si>
  <si>
    <t>SANTOS REYES PÁPALO</t>
  </si>
  <si>
    <t>SANTOS REYES TEPEJILLO</t>
  </si>
  <si>
    <t>SANTOS REYES YUCUNÁ</t>
  </si>
  <si>
    <t>SILACAYOÁPAM</t>
  </si>
  <si>
    <t>SITIO DE XITLAPEHUA</t>
  </si>
  <si>
    <t>SOLEDAD ETLA</t>
  </si>
  <si>
    <t>TAMAZULÁPAM DEL ESPÍRITU SANTO</t>
  </si>
  <si>
    <t>TANETZE DE ZARAGOZA</t>
  </si>
  <si>
    <t>TANICHE</t>
  </si>
  <si>
    <t>TATALTEPEC DE VALDÉS</t>
  </si>
  <si>
    <t>TEOCOCUILCO DE MARCOS PÉREZ</t>
  </si>
  <si>
    <t>TEOTITLÁN DE FLORES MAGÓN</t>
  </si>
  <si>
    <t>TEOTITLÁN DEL VALLE</t>
  </si>
  <si>
    <t>TEOTONGO</t>
  </si>
  <si>
    <t>TEPELMEME VILLA DE MORELOS</t>
  </si>
  <si>
    <t>TEZOATLÁN DE SEGURA Y LUNA</t>
  </si>
  <si>
    <t>TLACOLULA DE MATAMOROS</t>
  </si>
  <si>
    <t>TLACOTEPEC PLUMAS</t>
  </si>
  <si>
    <t>TLALIXTAC DE CABRERA</t>
  </si>
  <si>
    <t>TOTONTEPEC VILLA DE MORELOS</t>
  </si>
  <si>
    <t>TRINIDAD ZAACHILA</t>
  </si>
  <si>
    <t>UNIÓN HIDALGO</t>
  </si>
  <si>
    <t>VALERIO TRUJANO</t>
  </si>
  <si>
    <t>VILLA DE CHILAPA DE DÍAZ</t>
  </si>
  <si>
    <t>VILLA DE ETLA</t>
  </si>
  <si>
    <t>VILLA DE TAMAZULÁPAM DEL PROGRESO</t>
  </si>
  <si>
    <t>VILLA DE TUTUTEPEC</t>
  </si>
  <si>
    <t>VILLA DE ZAACHILA</t>
  </si>
  <si>
    <t>VILLA DÍAZ ORDAZ</t>
  </si>
  <si>
    <t>VILLA SOLA DE VEGA</t>
  </si>
  <si>
    <t>VILLA TALEA DE CASTRO</t>
  </si>
  <si>
    <t>VILLA TEJÚPAM DE LA UNIÓN</t>
  </si>
  <si>
    <t>YAXE</t>
  </si>
  <si>
    <t>YOGANA</t>
  </si>
  <si>
    <t>YUTANDUCHI DE GUERRERO</t>
  </si>
  <si>
    <t>ZAPOTITLÁN LAGUNAS</t>
  </si>
  <si>
    <t>ZAPOTITLÁN PALMAS</t>
  </si>
  <si>
    <t>ZIMATLÁN DE ÁLVAREZ</t>
  </si>
  <si>
    <t>Check List</t>
  </si>
  <si>
    <t xml:space="preserve">Tipo de persona </t>
  </si>
  <si>
    <t>Documentos</t>
  </si>
  <si>
    <t>Fecha de Solicitud</t>
  </si>
  <si>
    <t>Instrucciones</t>
  </si>
  <si>
    <r>
      <t xml:space="preserve">Complete los campos en </t>
    </r>
    <r>
      <rPr>
        <b/>
        <sz val="11"/>
        <rFont val="Arial"/>
        <family val="2"/>
      </rPr>
      <t>AZUL</t>
    </r>
    <r>
      <rPr>
        <sz val="11"/>
        <rFont val="Arial"/>
        <family val="2"/>
      </rPr>
      <t xml:space="preserve"> </t>
    </r>
    <r>
      <rPr>
        <b/>
        <u/>
        <sz val="11"/>
        <rFont val="Arial"/>
        <family val="2"/>
      </rPr>
      <t>sin utilizar signos de puntuación (puntos, comas, guiones, comillas) o algún carácter especial</t>
    </r>
    <r>
      <rPr>
        <sz val="11"/>
        <rFont val="Arial"/>
        <family val="2"/>
      </rPr>
      <t>. Posteriormente, haga click en el boton "</t>
    </r>
    <r>
      <rPr>
        <b/>
        <sz val="11"/>
        <rFont val="Arial"/>
        <family val="2"/>
      </rPr>
      <t>Generar Archivo PDF</t>
    </r>
    <r>
      <rPr>
        <sz val="11"/>
        <rFont val="Arial"/>
        <family val="2"/>
      </rPr>
      <t>". Guarde el archivo y posteriormente imprímalo y consiga la firma del representante legal de su empresa. Escaneé el formato firmado (en formato PDF de preferencia)  y enviélo por correo electrónico adjuntando el Formato Alta de Proveedores (en formato Excel) a su contacto de Compras de AXA.</t>
    </r>
  </si>
  <si>
    <t>Completar el Formato de Alta de Proveedores no es una garantía de negocio. La informacion solicitada será utilizada para determinar si hay alguna oportunidad de que</t>
  </si>
  <si>
    <t>AXA Seguros y AXA Salud S.A. de C.V.</t>
  </si>
  <si>
    <t>adquiera los productos y servicios que su compañía ofrece.</t>
  </si>
  <si>
    <t>1.- Información General de la Compañía</t>
  </si>
  <si>
    <t>Tipo de Compañía o Razón Social (*)</t>
  </si>
  <si>
    <t>RFC (*)</t>
  </si>
  <si>
    <t>CURP (*)</t>
  </si>
  <si>
    <t>(*) Información Requerida</t>
  </si>
  <si>
    <t>2.- Domicilio Fiscal</t>
  </si>
  <si>
    <t>País</t>
  </si>
  <si>
    <t>Calle</t>
  </si>
  <si>
    <t>No. Ext.</t>
  </si>
  <si>
    <t>No. Int</t>
  </si>
  <si>
    <t>Colonia</t>
  </si>
  <si>
    <t>Alcaldía o Municipio</t>
  </si>
  <si>
    <t>C.P.</t>
  </si>
  <si>
    <t>Ciudad</t>
  </si>
  <si>
    <t>Teléfono 1</t>
  </si>
  <si>
    <t>Teléfono 2</t>
  </si>
  <si>
    <t>Correo electronico</t>
  </si>
  <si>
    <t>3.- Datos de Contacto Para Envío de Notificaciones</t>
  </si>
  <si>
    <t>Pagos</t>
  </si>
  <si>
    <t>Nombre</t>
  </si>
  <si>
    <t>Teléfono</t>
  </si>
  <si>
    <t>Correo electrónico</t>
  </si>
  <si>
    <t>Puesto</t>
  </si>
  <si>
    <t>Correo electrónico2</t>
  </si>
  <si>
    <t>Ordenes de Compra / Comercial</t>
  </si>
  <si>
    <t>4.- Información Bancaria</t>
  </si>
  <si>
    <t>Moneda (*)</t>
  </si>
  <si>
    <t>Banco (*)</t>
  </si>
  <si>
    <t>No. Sucursal (*)</t>
  </si>
  <si>
    <t>Sucursal (*)</t>
  </si>
  <si>
    <t>Cuenta (*)</t>
  </si>
  <si>
    <t>CLABE Interbancaria (18 Dígitos) (*)</t>
  </si>
  <si>
    <t>Tipo de IVA (*)</t>
  </si>
  <si>
    <t>No. DUNS</t>
  </si>
  <si>
    <t>No. ABA</t>
  </si>
  <si>
    <t>SWIFT</t>
  </si>
  <si>
    <t>IBAN</t>
  </si>
  <si>
    <t>5.- Conflicto de Intereses</t>
  </si>
  <si>
    <t>Algun funcionario o empleado de AXA Seguros, SA de CV o de sus empresas afiliadas y/o subsidiarias (el “Grupo AXA”), esta relacionado o tiene vínculos de manera directa o indirecta con los accionistas, administradores o funcionarios de su empresa.</t>
  </si>
  <si>
    <t>Nota: Por relacionado o vinculos se entiende vínculo afectivo, profesional, familiar, de negocios o personal, directo o indirecto o en cualquier grado.</t>
  </si>
  <si>
    <t>¿Existe relación o vínculo?</t>
  </si>
  <si>
    <t>Nombre del Empleado</t>
  </si>
  <si>
    <t>Tipo de Relación / Vinculo</t>
  </si>
  <si>
    <t>Compañía / Subsidiaria</t>
  </si>
  <si>
    <t>Área</t>
  </si>
  <si>
    <t/>
  </si>
  <si>
    <t>6.- Información Interna AXA (Se llena por el personal de AXA, que solicita el Alta)</t>
  </si>
  <si>
    <t>Término de Pago (Días)</t>
  </si>
  <si>
    <t>Área de Compra</t>
  </si>
  <si>
    <t>Negociador ó Solicitante</t>
  </si>
  <si>
    <t>Segmentación</t>
  </si>
  <si>
    <t>Formato de Alta de Proveedores MM SAP</t>
  </si>
  <si>
    <t>#</t>
  </si>
  <si>
    <t>Activo</t>
  </si>
  <si>
    <t>RFC</t>
  </si>
  <si>
    <t>Supplier Name</t>
  </si>
  <si>
    <t>Término de Pago 
(Dias Naturales)</t>
  </si>
  <si>
    <t>Negociador</t>
  </si>
  <si>
    <t>Código Dominio APC</t>
  </si>
  <si>
    <t>Código de Categoria        
APC</t>
  </si>
  <si>
    <t>Categoria</t>
  </si>
  <si>
    <t>Segmentacion</t>
  </si>
  <si>
    <t>Fecha de Ingreso 
(dd_mm_aa)</t>
  </si>
  <si>
    <t>Fecha de Salida
(dd_mm_aa)</t>
  </si>
  <si>
    <t>Nombre Contacto</t>
  </si>
  <si>
    <t>Direccion</t>
  </si>
  <si>
    <t xml:space="preserve">Ciudad </t>
  </si>
  <si>
    <t>CP</t>
  </si>
  <si>
    <t>Pais</t>
  </si>
  <si>
    <t>Telefono</t>
  </si>
  <si>
    <t>Fax</t>
  </si>
  <si>
    <t>Correo Electrónico</t>
  </si>
  <si>
    <t>Celular</t>
  </si>
  <si>
    <t>Pagina Web Corporativa</t>
  </si>
  <si>
    <t>FAVOR DE LLENAR CON MAYÚSCULAS (A EXCEPCIÓN DEL CORREO), SIN PUNTOS , SIN COMAS, SIN ACENTOS Y OMITIR LAS NOMENCLATURAS (DR. DRA. LIC. LAE. ETC…)</t>
  </si>
  <si>
    <r>
      <t xml:space="preserve">NOTA: PARA EL PROCESO DE BUZON CXP, LLENAR CELDAS MARCADAS CON </t>
    </r>
    <r>
      <rPr>
        <b/>
        <sz val="12"/>
        <color rgb="FFFF0000"/>
        <rFont val="Calibri"/>
        <family val="2"/>
        <scheme val="minor"/>
      </rPr>
      <t>***</t>
    </r>
  </si>
  <si>
    <r>
      <t xml:space="preserve">NOTA: PARA PROCESOS Gastos Medicos Mayores, Gastos Medicos Mayores, Daños y Autos llenar </t>
    </r>
    <r>
      <rPr>
        <b/>
        <sz val="12"/>
        <color rgb="FFFF0000"/>
        <rFont val="Calibri"/>
        <family val="2"/>
        <scheme val="minor"/>
      </rPr>
      <t>TODOS LOS CAMPOS</t>
    </r>
  </si>
  <si>
    <r>
      <t>NOMBRE / RAZÓN SOCIAL</t>
    </r>
    <r>
      <rPr>
        <sz val="14"/>
        <color rgb="FFFF0000"/>
        <rFont val="Calibri"/>
        <family val="2"/>
        <scheme val="minor"/>
      </rPr>
      <t xml:space="preserve"> ***</t>
    </r>
  </si>
  <si>
    <r>
      <t xml:space="preserve">REPRESENTANTE LEGAL </t>
    </r>
    <r>
      <rPr>
        <b/>
        <sz val="14"/>
        <color rgb="FFFF0000"/>
        <rFont val="Calibri"/>
        <family val="2"/>
        <scheme val="minor"/>
      </rPr>
      <t>***</t>
    </r>
  </si>
  <si>
    <r>
      <t>RFC</t>
    </r>
    <r>
      <rPr>
        <sz val="14"/>
        <color rgb="FFFF0000"/>
        <rFont val="Calibri"/>
        <family val="2"/>
        <scheme val="minor"/>
      </rPr>
      <t xml:space="preserve"> ***</t>
    </r>
  </si>
  <si>
    <r>
      <t xml:space="preserve">RAMO </t>
    </r>
    <r>
      <rPr>
        <sz val="14"/>
        <color rgb="FFFF0000"/>
        <rFont val="Calibri"/>
        <family val="2"/>
        <scheme val="minor"/>
      </rPr>
      <t>***</t>
    </r>
  </si>
  <si>
    <t>RAMO2</t>
  </si>
  <si>
    <r>
      <t>TIPO DE PROVEEDOR</t>
    </r>
    <r>
      <rPr>
        <sz val="14"/>
        <color rgb="FFFF0000"/>
        <rFont val="Calibri"/>
        <family val="2"/>
        <scheme val="minor"/>
      </rPr>
      <t xml:space="preserve"> ***</t>
    </r>
  </si>
  <si>
    <r>
      <t>EMAIL</t>
    </r>
    <r>
      <rPr>
        <sz val="14"/>
        <color rgb="FFFF0000"/>
        <rFont val="Calibri"/>
        <family val="2"/>
        <scheme val="minor"/>
      </rPr>
      <t xml:space="preserve"> ***</t>
    </r>
  </si>
  <si>
    <t>EMAIL II</t>
  </si>
  <si>
    <t>ESTADO DE LA REPUBLICA /PLAZA AXA</t>
  </si>
  <si>
    <t>GIRO</t>
  </si>
  <si>
    <t>TELEFONO CON LADA</t>
  </si>
  <si>
    <t>EXT.</t>
  </si>
  <si>
    <t>Area</t>
  </si>
  <si>
    <t>Razón Social</t>
  </si>
  <si>
    <t>Tipo de Proveedor</t>
  </si>
  <si>
    <t>Región de Pago</t>
  </si>
  <si>
    <t>Oficina</t>
  </si>
  <si>
    <t>Contacto</t>
  </si>
  <si>
    <t>Dirección</t>
  </si>
  <si>
    <t>Forma de Transaccionar</t>
  </si>
  <si>
    <t>Banco</t>
  </si>
  <si>
    <t>No. de Cuenta</t>
  </si>
  <si>
    <t>CLABE Interbancaria</t>
  </si>
  <si>
    <t>Número DUNS</t>
  </si>
  <si>
    <t>Matriz</t>
  </si>
  <si>
    <t>Email</t>
  </si>
  <si>
    <t>Formato de Alta de Proveedores SICFE y SAP</t>
  </si>
  <si>
    <t>Razón Social (Proveedor)</t>
  </si>
  <si>
    <t>CURP</t>
  </si>
  <si>
    <t>No. Ext</t>
  </si>
  <si>
    <t>Delegación</t>
  </si>
  <si>
    <t>Tipo de Moneda</t>
  </si>
  <si>
    <t>Pagina Web</t>
  </si>
  <si>
    <t>No. de Sucursal</t>
  </si>
  <si>
    <t>ABA</t>
  </si>
  <si>
    <t>Swift</t>
  </si>
  <si>
    <t>CHIP</t>
  </si>
  <si>
    <t>FFC</t>
  </si>
  <si>
    <t>Vigencia de documentos</t>
  </si>
  <si>
    <t>Identificación Oficial vigente</t>
  </si>
  <si>
    <t>CEBALLOS</t>
  </si>
  <si>
    <t>ARAUJO</t>
  </si>
  <si>
    <t>CESAR</t>
  </si>
  <si>
    <t>PERÚ</t>
  </si>
  <si>
    <t>RFC No mayor a 2 meses y con domicilio fiscal</t>
  </si>
  <si>
    <t>Documento cuenta clabe no mayor a 2 meses</t>
  </si>
  <si>
    <t>Comprobante de Domicilio Fiscal  no mayor a 2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</si>
</sst>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* #,##0.00_-;\-[$€-2]* #,##0.00_-;_-[$€-2]* &quot;-&quot;??_-"/>
    <numFmt numFmtId="165" formatCode="dd/mm/yyyy;@"/>
  </numFmts>
  <fonts count="3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 Unicode MS"/>
      <family val="2"/>
    </font>
    <font>
      <b/>
      <sz val="14"/>
      <name val="Arial"/>
      <family val="2"/>
    </font>
    <font>
      <sz val="10"/>
      <name val="MS Sans Serif"/>
      <family val="2"/>
    </font>
    <font>
      <b/>
      <sz val="11"/>
      <name val="Arial"/>
      <family val="2"/>
    </font>
    <font>
      <b/>
      <sz val="12"/>
      <color theme="3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b/>
      <sz val="11"/>
      <color rgb="FFFF0000"/>
      <name val="Arial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b/>
      <sz val="10"/>
      <color indexed="9"/>
      <name val="Arial"/>
      <family val="2"/>
    </font>
    <font>
      <b/>
      <sz val="22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u/>
      <sz val="1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Arial"/>
      <family val="2"/>
    </font>
    <font>
      <sz val="11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0" fontId="5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164" fontId="7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161">
    <xf numFmtId="0" fontId="0" fillId="0" borderId="0" xfId="0"/>
    <xf numFmtId="0" fontId="4" fillId="2" borderId="0" xfId="1" applyFill="1" applyProtection="1">
      <protection hidden="1"/>
    </xf>
    <xf numFmtId="0" fontId="4" fillId="2" borderId="0" xfId="1" applyFill="1" applyAlignment="1" applyProtection="1">
      <alignment horizontal="center"/>
      <protection hidden="1"/>
    </xf>
    <xf numFmtId="0" fontId="11" fillId="2" borderId="0" xfId="0" applyFont="1" applyFill="1" applyProtection="1">
      <protection hidden="1"/>
    </xf>
    <xf numFmtId="0" fontId="8" fillId="2" borderId="0" xfId="0" applyFont="1" applyFill="1" applyAlignment="1" applyProtection="1">
      <alignment horizontal="center"/>
      <protection hidden="1"/>
    </xf>
    <xf numFmtId="0" fontId="11" fillId="0" borderId="0" xfId="0" applyFont="1" applyProtection="1">
      <protection hidden="1"/>
    </xf>
    <xf numFmtId="0" fontId="8" fillId="2" borderId="0" xfId="0" applyFont="1" applyFill="1" applyProtection="1">
      <protection hidden="1"/>
    </xf>
    <xf numFmtId="0" fontId="11" fillId="2" borderId="0" xfId="0" applyFont="1" applyFill="1" applyAlignment="1" applyProtection="1">
      <alignment vertical="center"/>
      <protection hidden="1"/>
    </xf>
    <xf numFmtId="0" fontId="11" fillId="2" borderId="0" xfId="0" applyFont="1" applyFill="1" applyAlignment="1" applyProtection="1">
      <alignment horizontal="center"/>
      <protection hidden="1"/>
    </xf>
    <xf numFmtId="0" fontId="8" fillId="2" borderId="0" xfId="0" applyFont="1" applyFill="1" applyAlignment="1" applyProtection="1">
      <alignment horizontal="left" vertical="center"/>
      <protection hidden="1"/>
    </xf>
    <xf numFmtId="0" fontId="11" fillId="2" borderId="0" xfId="0" applyFont="1" applyFill="1" applyAlignment="1" applyProtection="1">
      <alignment vertical="top"/>
      <protection hidden="1"/>
    </xf>
    <xf numFmtId="0" fontId="11" fillId="2" borderId="2" xfId="0" applyFont="1" applyFill="1" applyBorder="1" applyAlignment="1" applyProtection="1">
      <alignment vertical="top"/>
      <protection hidden="1"/>
    </xf>
    <xf numFmtId="0" fontId="15" fillId="2" borderId="0" xfId="0" applyFont="1" applyFill="1" applyAlignment="1" applyProtection="1">
      <alignment vertical="center"/>
      <protection hidden="1"/>
    </xf>
    <xf numFmtId="0" fontId="11" fillId="2" borderId="2" xfId="0" applyFont="1" applyFill="1" applyBorder="1" applyAlignment="1" applyProtection="1">
      <alignment horizontal="left" vertical="top"/>
      <protection hidden="1"/>
    </xf>
    <xf numFmtId="0" fontId="8" fillId="2" borderId="0" xfId="0" applyFont="1" applyFill="1" applyAlignment="1" applyProtection="1">
      <alignment vertical="top" wrapText="1"/>
      <protection hidden="1"/>
    </xf>
    <xf numFmtId="0" fontId="9" fillId="2" borderId="0" xfId="0" applyFont="1" applyFill="1" applyAlignment="1" applyProtection="1">
      <alignment vertical="center"/>
      <protection hidden="1"/>
    </xf>
    <xf numFmtId="0" fontId="14" fillId="2" borderId="7" xfId="0" applyFont="1" applyFill="1" applyBorder="1" applyAlignment="1" applyProtection="1">
      <alignment horizontal="center" vertical="top"/>
      <protection hidden="1"/>
    </xf>
    <xf numFmtId="0" fontId="14" fillId="2" borderId="2" xfId="0" applyFont="1" applyFill="1" applyBorder="1" applyAlignment="1" applyProtection="1">
      <alignment horizontal="center" vertical="top"/>
      <protection hidden="1"/>
    </xf>
    <xf numFmtId="0" fontId="14" fillId="2" borderId="0" xfId="0" applyFont="1" applyFill="1" applyAlignment="1" applyProtection="1">
      <alignment vertical="center"/>
      <protection hidden="1"/>
    </xf>
    <xf numFmtId="0" fontId="11" fillId="2" borderId="0" xfId="0" applyFont="1" applyFill="1" applyAlignment="1" applyProtection="1">
      <alignment horizontal="left" vertical="center"/>
      <protection hidden="1"/>
    </xf>
    <xf numFmtId="0" fontId="18" fillId="2" borderId="0" xfId="0" applyFont="1" applyFill="1" applyAlignment="1" applyProtection="1">
      <alignment horizontal="left" vertical="top"/>
      <protection hidden="1"/>
    </xf>
    <xf numFmtId="0" fontId="18" fillId="2" borderId="0" xfId="0" applyFont="1" applyFill="1" applyAlignment="1" applyProtection="1">
      <alignment horizontal="center" vertical="top"/>
      <protection hidden="1"/>
    </xf>
    <xf numFmtId="0" fontId="2" fillId="2" borderId="0" xfId="0" applyFont="1" applyFill="1" applyProtection="1">
      <protection hidden="1"/>
    </xf>
    <xf numFmtId="0" fontId="19" fillId="2" borderId="0" xfId="0" applyFont="1" applyFill="1" applyProtection="1">
      <protection hidden="1"/>
    </xf>
    <xf numFmtId="0" fontId="16" fillId="4" borderId="2" xfId="0" applyFont="1" applyFill="1" applyBorder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4" fillId="3" borderId="2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Protection="1">
      <protection hidden="1"/>
    </xf>
    <xf numFmtId="0" fontId="3" fillId="2" borderId="0" xfId="0" applyFont="1" applyFill="1" applyAlignment="1" applyProtection="1">
      <alignment vertical="center" wrapText="1"/>
      <protection hidden="1"/>
    </xf>
    <xf numFmtId="0" fontId="3" fillId="2" borderId="0" xfId="0" applyFont="1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3" borderId="2" xfId="0" applyFont="1" applyFill="1" applyBorder="1" applyAlignment="1" applyProtection="1">
      <alignment horizontal="center"/>
      <protection hidden="1"/>
    </xf>
    <xf numFmtId="0" fontId="4" fillId="2" borderId="0" xfId="0" applyFont="1" applyFill="1" applyProtection="1">
      <protection hidden="1"/>
    </xf>
    <xf numFmtId="0" fontId="1" fillId="2" borderId="0" xfId="0" applyFont="1" applyFill="1"/>
    <xf numFmtId="0" fontId="4" fillId="2" borderId="0" xfId="1" quotePrefix="1" applyFill="1" applyProtection="1">
      <protection hidden="1"/>
    </xf>
    <xf numFmtId="0" fontId="4" fillId="2" borderId="6" xfId="1" applyFill="1" applyBorder="1" applyProtection="1">
      <protection hidden="1"/>
    </xf>
    <xf numFmtId="0" fontId="11" fillId="2" borderId="0" xfId="0" applyFont="1" applyFill="1" applyAlignment="1" applyProtection="1">
      <alignment vertical="top" wrapText="1"/>
      <protection hidden="1"/>
    </xf>
    <xf numFmtId="0" fontId="13" fillId="2" borderId="0" xfId="0" applyFont="1" applyFill="1" applyAlignment="1" applyProtection="1">
      <alignment vertical="center"/>
      <protection hidden="1"/>
    </xf>
    <xf numFmtId="0" fontId="9" fillId="2" borderId="0" xfId="0" applyFont="1" applyFill="1" applyAlignment="1" applyProtection="1">
      <alignment horizontal="left" vertical="center" indent="2"/>
      <protection hidden="1"/>
    </xf>
    <xf numFmtId="0" fontId="22" fillId="5" borderId="0" xfId="0" applyFont="1" applyFill="1"/>
    <xf numFmtId="0" fontId="23" fillId="0" borderId="0" xfId="0" applyFont="1"/>
    <xf numFmtId="0" fontId="1" fillId="6" borderId="0" xfId="0" applyFont="1" applyFill="1" applyAlignment="1">
      <alignment vertical="center"/>
    </xf>
    <xf numFmtId="0" fontId="8" fillId="2" borderId="0" xfId="0" applyFont="1" applyFill="1" applyAlignment="1" applyProtection="1">
      <alignment vertical="center"/>
      <protection hidden="1"/>
    </xf>
    <xf numFmtId="0" fontId="13" fillId="2" borderId="0" xfId="0" applyFont="1" applyFill="1" applyProtection="1">
      <protection hidden="1"/>
    </xf>
    <xf numFmtId="0" fontId="24" fillId="7" borderId="0" xfId="0" applyFont="1" applyFill="1"/>
    <xf numFmtId="0" fontId="25" fillId="7" borderId="0" xfId="0" applyFont="1" applyFill="1"/>
    <xf numFmtId="0" fontId="25" fillId="0" borderId="0" xfId="0" applyFont="1"/>
    <xf numFmtId="0" fontId="25" fillId="2" borderId="0" xfId="0" applyFont="1" applyFill="1"/>
    <xf numFmtId="0" fontId="22" fillId="8" borderId="16" xfId="0" applyFont="1" applyFill="1" applyBorder="1" applyAlignment="1">
      <alignment horizontal="center" vertical="center" wrapText="1"/>
    </xf>
    <xf numFmtId="0" fontId="22" fillId="8" borderId="17" xfId="0" applyFont="1" applyFill="1" applyBorder="1" applyAlignment="1">
      <alignment horizontal="center" vertical="center" wrapText="1"/>
    </xf>
    <xf numFmtId="0" fontId="22" fillId="9" borderId="16" xfId="0" applyFont="1" applyFill="1" applyBorder="1" applyAlignment="1">
      <alignment horizontal="center" vertical="center" wrapText="1"/>
    </xf>
    <xf numFmtId="0" fontId="22" fillId="9" borderId="18" xfId="0" applyFont="1" applyFill="1" applyBorder="1" applyAlignment="1">
      <alignment horizontal="center" vertical="center" wrapText="1"/>
    </xf>
    <xf numFmtId="0" fontId="22" fillId="9" borderId="17" xfId="0" applyFont="1" applyFill="1" applyBorder="1" applyAlignment="1">
      <alignment horizontal="left" vertical="center" wrapText="1"/>
    </xf>
    <xf numFmtId="0" fontId="22" fillId="8" borderId="17" xfId="0" applyFont="1" applyFill="1" applyBorder="1" applyAlignment="1">
      <alignment horizontal="left" vertical="center" wrapText="1"/>
    </xf>
    <xf numFmtId="0" fontId="22" fillId="9" borderId="17" xfId="0" applyFont="1" applyFill="1" applyBorder="1" applyAlignment="1">
      <alignment horizontal="center" vertical="center" wrapText="1"/>
    </xf>
    <xf numFmtId="0" fontId="22" fillId="8" borderId="0" xfId="0" applyFont="1" applyFill="1" applyAlignment="1">
      <alignment horizontal="center" vertical="center" wrapText="1"/>
    </xf>
    <xf numFmtId="0" fontId="0" fillId="0" borderId="19" xfId="0" applyBorder="1"/>
    <xf numFmtId="0" fontId="15" fillId="0" borderId="19" xfId="0" applyFont="1" applyBorder="1"/>
    <xf numFmtId="0" fontId="0" fillId="3" borderId="19" xfId="0" applyFill="1" applyBorder="1"/>
    <xf numFmtId="0" fontId="9" fillId="2" borderId="0" xfId="0" applyFont="1" applyFill="1" applyAlignment="1" applyProtection="1">
      <alignment horizontal="left" vertical="center"/>
      <protection hidden="1"/>
    </xf>
    <xf numFmtId="0" fontId="11" fillId="2" borderId="0" xfId="0" applyFont="1" applyFill="1" applyAlignment="1" applyProtection="1">
      <alignment horizontal="justify" vertical="top" wrapText="1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1" fillId="2" borderId="0" xfId="0" applyFont="1" applyFill="1" applyProtection="1">
      <protection hidden="1"/>
    </xf>
    <xf numFmtId="0" fontId="1" fillId="3" borderId="2" xfId="0" applyFont="1" applyFill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left"/>
      <protection hidden="1"/>
    </xf>
    <xf numFmtId="0" fontId="1" fillId="3" borderId="2" xfId="0" applyFont="1" applyFill="1" applyBorder="1" applyAlignment="1" applyProtection="1">
      <alignment horizontal="center"/>
      <protection hidden="1"/>
    </xf>
    <xf numFmtId="0" fontId="1" fillId="3" borderId="13" xfId="0" applyFont="1" applyFill="1" applyBorder="1" applyAlignment="1" applyProtection="1">
      <alignment horizontal="left"/>
      <protection hidden="1"/>
    </xf>
    <xf numFmtId="0" fontId="1" fillId="3" borderId="13" xfId="0" applyFont="1" applyFill="1" applyBorder="1" applyAlignment="1" applyProtection="1">
      <alignment horizontal="center"/>
      <protection hidden="1"/>
    </xf>
    <xf numFmtId="49" fontId="1" fillId="2" borderId="0" xfId="0" applyNumberFormat="1" applyFont="1" applyFill="1" applyProtection="1">
      <protection hidden="1"/>
    </xf>
    <xf numFmtId="0" fontId="1" fillId="3" borderId="13" xfId="0" applyFont="1" applyFill="1" applyBorder="1" applyAlignment="1" applyProtection="1">
      <alignment horizontal="center" vertical="center"/>
      <protection hidden="1"/>
    </xf>
    <xf numFmtId="0" fontId="23" fillId="0" borderId="19" xfId="0" applyFont="1" applyBorder="1"/>
    <xf numFmtId="0" fontId="4" fillId="2" borderId="0" xfId="1" applyFill="1" applyAlignment="1" applyProtection="1">
      <alignment horizontal="justify" vertical="justify" wrapText="1"/>
      <protection hidden="1"/>
    </xf>
    <xf numFmtId="0" fontId="29" fillId="0" borderId="19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1" fillId="3" borderId="3" xfId="0" applyFont="1" applyFill="1" applyBorder="1" applyAlignment="1" applyProtection="1">
      <alignment horizontal="center" vertical="top"/>
      <protection locked="0" hidden="1"/>
    </xf>
    <xf numFmtId="0" fontId="11" fillId="3" borderId="4" xfId="0" applyFont="1" applyFill="1" applyBorder="1" applyAlignment="1" applyProtection="1">
      <alignment horizontal="center" vertical="top"/>
      <protection locked="0" hidden="1"/>
    </xf>
    <xf numFmtId="0" fontId="11" fillId="3" borderId="5" xfId="0" applyFont="1" applyFill="1" applyBorder="1" applyAlignment="1" applyProtection="1">
      <alignment horizontal="center" vertical="top"/>
      <protection locked="0" hidden="1"/>
    </xf>
    <xf numFmtId="0" fontId="12" fillId="4" borderId="3" xfId="0" applyFont="1" applyFill="1" applyBorder="1" applyAlignment="1" applyProtection="1">
      <alignment horizontal="center" vertical="top"/>
      <protection hidden="1"/>
    </xf>
    <xf numFmtId="0" fontId="12" fillId="4" borderId="4" xfId="0" applyFont="1" applyFill="1" applyBorder="1" applyAlignment="1" applyProtection="1">
      <alignment horizontal="center" vertical="top"/>
      <protection hidden="1"/>
    </xf>
    <xf numFmtId="0" fontId="11" fillId="3" borderId="2" xfId="0" applyFont="1" applyFill="1" applyBorder="1" applyAlignment="1" applyProtection="1">
      <alignment horizontal="center" vertical="top"/>
      <protection locked="0" hidden="1"/>
    </xf>
    <xf numFmtId="49" fontId="11" fillId="3" borderId="3" xfId="0" applyNumberFormat="1" applyFont="1" applyFill="1" applyBorder="1" applyAlignment="1" applyProtection="1">
      <alignment horizontal="center" vertical="center"/>
      <protection locked="0" hidden="1"/>
    </xf>
    <xf numFmtId="49" fontId="11" fillId="3" borderId="4" xfId="0" applyNumberFormat="1" applyFont="1" applyFill="1" applyBorder="1" applyAlignment="1" applyProtection="1">
      <alignment horizontal="center" vertical="center"/>
      <protection locked="0" hidden="1"/>
    </xf>
    <xf numFmtId="49" fontId="11" fillId="3" borderId="5" xfId="0" applyNumberFormat="1" applyFont="1" applyFill="1" applyBorder="1" applyAlignment="1" applyProtection="1">
      <alignment horizontal="center" vertical="center"/>
      <protection locked="0" hidden="1"/>
    </xf>
    <xf numFmtId="0" fontId="12" fillId="4" borderId="5" xfId="0" applyFont="1" applyFill="1" applyBorder="1" applyAlignment="1" applyProtection="1">
      <alignment horizontal="center" vertical="top"/>
      <protection hidden="1"/>
    </xf>
    <xf numFmtId="0" fontId="12" fillId="4" borderId="14" xfId="0" applyFont="1" applyFill="1" applyBorder="1" applyAlignment="1" applyProtection="1">
      <alignment horizontal="center" vertical="top"/>
      <protection hidden="1"/>
    </xf>
    <xf numFmtId="0" fontId="12" fillId="4" borderId="0" xfId="0" applyFont="1" applyFill="1" applyAlignment="1" applyProtection="1">
      <alignment horizontal="center" vertical="top"/>
      <protection hidden="1"/>
    </xf>
    <xf numFmtId="0" fontId="12" fillId="4" borderId="12" xfId="0" applyFont="1" applyFill="1" applyBorder="1" applyAlignment="1" applyProtection="1">
      <alignment horizontal="center" vertical="top"/>
      <protection hidden="1"/>
    </xf>
    <xf numFmtId="0" fontId="11" fillId="3" borderId="10" xfId="0" applyFont="1" applyFill="1" applyBorder="1" applyAlignment="1" applyProtection="1">
      <alignment horizontal="center" vertical="top"/>
      <protection locked="0" hidden="1"/>
    </xf>
    <xf numFmtId="0" fontId="11" fillId="3" borderId="11" xfId="0" applyFont="1" applyFill="1" applyBorder="1" applyAlignment="1" applyProtection="1">
      <alignment horizontal="center" vertical="top"/>
      <protection locked="0" hidden="1"/>
    </xf>
    <xf numFmtId="0" fontId="11" fillId="3" borderId="15" xfId="0" applyFont="1" applyFill="1" applyBorder="1" applyAlignment="1" applyProtection="1">
      <alignment horizontal="center" vertical="top"/>
      <protection locked="0" hidden="1"/>
    </xf>
    <xf numFmtId="0" fontId="12" fillId="4" borderId="2" xfId="0" applyFont="1" applyFill="1" applyBorder="1" applyAlignment="1" applyProtection="1">
      <alignment horizontal="center" vertical="top"/>
      <protection hidden="1"/>
    </xf>
    <xf numFmtId="0" fontId="11" fillId="2" borderId="0" xfId="0" applyFont="1" applyFill="1" applyAlignment="1" applyProtection="1">
      <alignment horizontal="left" vertical="center" wrapText="1"/>
      <protection hidden="1"/>
    </xf>
    <xf numFmtId="0" fontId="11" fillId="3" borderId="3" xfId="0" applyFont="1" applyFill="1" applyBorder="1" applyAlignment="1" applyProtection="1">
      <alignment horizontal="center" vertical="center"/>
      <protection locked="0" hidden="1"/>
    </xf>
    <xf numFmtId="0" fontId="11" fillId="3" borderId="4" xfId="0" applyFont="1" applyFill="1" applyBorder="1" applyAlignment="1" applyProtection="1">
      <alignment horizontal="center" vertical="center"/>
      <protection locked="0" hidden="1"/>
    </xf>
    <xf numFmtId="0" fontId="11" fillId="3" borderId="5" xfId="0" applyFont="1" applyFill="1" applyBorder="1" applyAlignment="1" applyProtection="1">
      <alignment horizontal="center" vertical="center"/>
      <protection locked="0" hidden="1"/>
    </xf>
    <xf numFmtId="0" fontId="9" fillId="2" borderId="0" xfId="0" applyFont="1" applyFill="1" applyAlignment="1" applyProtection="1">
      <alignment horizontal="left" vertical="center"/>
      <protection hidden="1"/>
    </xf>
    <xf numFmtId="0" fontId="10" fillId="0" borderId="0" xfId="0" applyFont="1" applyAlignment="1" applyProtection="1">
      <alignment horizontal="center"/>
      <protection hidden="1"/>
    </xf>
    <xf numFmtId="49" fontId="11" fillId="3" borderId="3" xfId="0" applyNumberFormat="1" applyFont="1" applyFill="1" applyBorder="1" applyAlignment="1" applyProtection="1">
      <alignment horizontal="center"/>
      <protection locked="0" hidden="1"/>
    </xf>
    <xf numFmtId="49" fontId="11" fillId="3" borderId="4" xfId="0" applyNumberFormat="1" applyFont="1" applyFill="1" applyBorder="1" applyAlignment="1" applyProtection="1">
      <alignment horizontal="center"/>
      <protection locked="0" hidden="1"/>
    </xf>
    <xf numFmtId="49" fontId="11" fillId="3" borderId="5" xfId="0" applyNumberFormat="1" applyFont="1" applyFill="1" applyBorder="1" applyAlignment="1" applyProtection="1">
      <alignment horizontal="center"/>
      <protection locked="0" hidden="1"/>
    </xf>
    <xf numFmtId="49" fontId="11" fillId="3" borderId="3" xfId="0" applyNumberFormat="1" applyFont="1" applyFill="1" applyBorder="1" applyAlignment="1" applyProtection="1">
      <alignment horizontal="left" vertical="top"/>
      <protection locked="0" hidden="1"/>
    </xf>
    <xf numFmtId="49" fontId="11" fillId="3" borderId="4" xfId="0" applyNumberFormat="1" applyFont="1" applyFill="1" applyBorder="1" applyAlignment="1" applyProtection="1">
      <alignment horizontal="left" vertical="top"/>
      <protection locked="0" hidden="1"/>
    </xf>
    <xf numFmtId="49" fontId="11" fillId="3" borderId="5" xfId="0" applyNumberFormat="1" applyFont="1" applyFill="1" applyBorder="1" applyAlignment="1" applyProtection="1">
      <alignment horizontal="left" vertical="top"/>
      <protection locked="0" hidden="1"/>
    </xf>
    <xf numFmtId="49" fontId="11" fillId="3" borderId="3" xfId="0" applyNumberFormat="1" applyFont="1" applyFill="1" applyBorder="1" applyAlignment="1" applyProtection="1">
      <alignment horizontal="left" vertical="top" wrapText="1"/>
      <protection locked="0" hidden="1"/>
    </xf>
    <xf numFmtId="49" fontId="11" fillId="3" borderId="4" xfId="0" applyNumberFormat="1" applyFont="1" applyFill="1" applyBorder="1" applyAlignment="1" applyProtection="1">
      <alignment horizontal="left" vertical="top" wrapText="1"/>
      <protection locked="0" hidden="1"/>
    </xf>
    <xf numFmtId="49" fontId="11" fillId="3" borderId="5" xfId="0" applyNumberFormat="1" applyFont="1" applyFill="1" applyBorder="1" applyAlignment="1" applyProtection="1">
      <alignment horizontal="left" vertical="top" wrapText="1"/>
      <protection locked="0" hidden="1"/>
    </xf>
    <xf numFmtId="49" fontId="11" fillId="3" borderId="8" xfId="0" applyNumberFormat="1" applyFont="1" applyFill="1" applyBorder="1" applyAlignment="1" applyProtection="1">
      <alignment horizontal="left" vertical="top" wrapText="1"/>
      <protection locked="0" hidden="1"/>
    </xf>
    <xf numFmtId="49" fontId="11" fillId="3" borderId="9" xfId="0" applyNumberFormat="1" applyFont="1" applyFill="1" applyBorder="1" applyAlignment="1" applyProtection="1">
      <alignment horizontal="left" vertical="top" wrapText="1"/>
      <protection locked="0" hidden="1"/>
    </xf>
    <xf numFmtId="49" fontId="11" fillId="3" borderId="7" xfId="0" applyNumberFormat="1" applyFont="1" applyFill="1" applyBorder="1" applyAlignment="1" applyProtection="1">
      <alignment horizontal="left" vertical="center"/>
      <protection locked="0" hidden="1"/>
    </xf>
    <xf numFmtId="49" fontId="11" fillId="3" borderId="8" xfId="0" applyNumberFormat="1" applyFont="1" applyFill="1" applyBorder="1" applyAlignment="1" applyProtection="1">
      <alignment horizontal="left" vertical="center"/>
      <protection locked="0" hidden="1"/>
    </xf>
    <xf numFmtId="49" fontId="11" fillId="3" borderId="4" xfId="0" applyNumberFormat="1" applyFont="1" applyFill="1" applyBorder="1" applyAlignment="1" applyProtection="1">
      <alignment horizontal="left" vertical="center"/>
      <protection locked="0" hidden="1"/>
    </xf>
    <xf numFmtId="49" fontId="11" fillId="3" borderId="5" xfId="0" applyNumberFormat="1" applyFont="1" applyFill="1" applyBorder="1" applyAlignment="1" applyProtection="1">
      <alignment horizontal="left" vertical="center"/>
      <protection locked="0" hidden="1"/>
    </xf>
    <xf numFmtId="49" fontId="21" fillId="3" borderId="3" xfId="9" applyNumberFormat="1" applyFill="1" applyBorder="1" applyAlignment="1" applyProtection="1">
      <alignment horizontal="left" vertical="top" wrapText="1"/>
      <protection locked="0" hidden="1"/>
    </xf>
    <xf numFmtId="0" fontId="11" fillId="2" borderId="0" xfId="0" applyFont="1" applyFill="1" applyAlignment="1" applyProtection="1">
      <alignment horizontal="left" vertical="center"/>
      <protection hidden="1"/>
    </xf>
    <xf numFmtId="0" fontId="11" fillId="2" borderId="12" xfId="0" applyFont="1" applyFill="1" applyBorder="1" applyAlignment="1" applyProtection="1">
      <alignment horizontal="left" vertical="center"/>
      <protection hidden="1"/>
    </xf>
    <xf numFmtId="0" fontId="11" fillId="2" borderId="0" xfId="0" applyFont="1" applyFill="1" applyAlignment="1" applyProtection="1">
      <alignment horizontal="left" vertical="top"/>
      <protection hidden="1"/>
    </xf>
    <xf numFmtId="0" fontId="11" fillId="2" borderId="12" xfId="0" applyFont="1" applyFill="1" applyBorder="1" applyAlignment="1" applyProtection="1">
      <alignment horizontal="left" vertical="top"/>
      <protection hidden="1"/>
    </xf>
    <xf numFmtId="49" fontId="21" fillId="3" borderId="8" xfId="9" applyNumberFormat="1" applyFill="1" applyBorder="1" applyAlignment="1" applyProtection="1">
      <alignment horizontal="center" vertical="center"/>
      <protection locked="0" hidden="1"/>
    </xf>
    <xf numFmtId="49" fontId="11" fillId="3" borderId="8" xfId="0" applyNumberFormat="1" applyFont="1" applyFill="1" applyBorder="1" applyAlignment="1" applyProtection="1">
      <alignment horizontal="center" vertical="center"/>
      <protection locked="0" hidden="1"/>
    </xf>
    <xf numFmtId="0" fontId="11" fillId="2" borderId="8" xfId="0" applyFont="1" applyFill="1" applyBorder="1" applyAlignment="1" applyProtection="1">
      <alignment horizontal="left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8" fillId="2" borderId="1" xfId="0" applyFont="1" applyFill="1" applyBorder="1" applyAlignment="1" applyProtection="1">
      <alignment horizontal="center"/>
      <protection hidden="1"/>
    </xf>
    <xf numFmtId="0" fontId="4" fillId="2" borderId="0" xfId="0" applyFont="1" applyFill="1" applyAlignment="1" applyProtection="1">
      <alignment horizontal="right"/>
      <protection hidden="1"/>
    </xf>
    <xf numFmtId="165" fontId="11" fillId="3" borderId="0" xfId="0" applyNumberFormat="1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center" vertical="top" wrapText="1"/>
      <protection locked="0"/>
    </xf>
    <xf numFmtId="0" fontId="11" fillId="2" borderId="0" xfId="0" applyFont="1" applyFill="1" applyAlignment="1" applyProtection="1">
      <alignment horizontal="left" vertical="top" wrapText="1"/>
      <protection hidden="1"/>
    </xf>
    <xf numFmtId="0" fontId="11" fillId="3" borderId="6" xfId="0" applyFont="1" applyFill="1" applyBorder="1" applyAlignment="1" applyProtection="1">
      <alignment horizontal="center"/>
      <protection hidden="1"/>
    </xf>
    <xf numFmtId="0" fontId="12" fillId="4" borderId="3" xfId="0" applyFont="1" applyFill="1" applyBorder="1" applyAlignment="1" applyProtection="1">
      <alignment horizontal="center" vertical="center"/>
      <protection hidden="1"/>
    </xf>
    <xf numFmtId="0" fontId="12" fillId="4" borderId="4" xfId="0" applyFont="1" applyFill="1" applyBorder="1" applyAlignment="1" applyProtection="1">
      <alignment horizontal="center" vertical="center"/>
      <protection hidden="1"/>
    </xf>
    <xf numFmtId="0" fontId="12" fillId="4" borderId="5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left"/>
      <protection hidden="1"/>
    </xf>
    <xf numFmtId="0" fontId="11" fillId="2" borderId="12" xfId="0" applyFont="1" applyFill="1" applyBorder="1" applyAlignment="1" applyProtection="1">
      <alignment horizontal="left"/>
      <protection hidden="1"/>
    </xf>
    <xf numFmtId="49" fontId="11" fillId="3" borderId="3" xfId="0" applyNumberFormat="1" applyFont="1" applyFill="1" applyBorder="1" applyAlignment="1" applyProtection="1">
      <alignment horizontal="center" vertical="top"/>
      <protection locked="0" hidden="1"/>
    </xf>
    <xf numFmtId="49" fontId="11" fillId="3" borderId="4" xfId="0" applyNumberFormat="1" applyFont="1" applyFill="1" applyBorder="1" applyAlignment="1" applyProtection="1">
      <alignment horizontal="center" vertical="top"/>
      <protection locked="0" hidden="1"/>
    </xf>
    <xf numFmtId="49" fontId="11" fillId="3" borderId="5" xfId="0" applyNumberFormat="1" applyFont="1" applyFill="1" applyBorder="1" applyAlignment="1" applyProtection="1">
      <alignment horizontal="center" vertical="top"/>
      <protection locked="0" hidden="1"/>
    </xf>
    <xf numFmtId="0" fontId="13" fillId="2" borderId="0" xfId="0" applyFont="1" applyFill="1" applyAlignment="1" applyProtection="1">
      <alignment horizontal="left" vertical="top"/>
      <protection hidden="1"/>
    </xf>
    <xf numFmtId="0" fontId="11" fillId="3" borderId="10" xfId="0" applyFont="1" applyFill="1" applyBorder="1" applyAlignment="1" applyProtection="1">
      <alignment horizontal="left" vertical="top" wrapText="1"/>
      <protection locked="0" hidden="1"/>
    </xf>
    <xf numFmtId="0" fontId="11" fillId="3" borderId="11" xfId="0" applyFont="1" applyFill="1" applyBorder="1" applyAlignment="1" applyProtection="1">
      <alignment horizontal="left" vertical="top" wrapText="1"/>
      <protection locked="0" hidden="1"/>
    </xf>
    <xf numFmtId="0" fontId="11" fillId="3" borderId="15" xfId="0" applyFont="1" applyFill="1" applyBorder="1" applyAlignment="1" applyProtection="1">
      <alignment horizontal="left" vertical="top" wrapText="1"/>
      <protection locked="0" hidden="1"/>
    </xf>
    <xf numFmtId="49" fontId="11" fillId="3" borderId="10" xfId="0" applyNumberFormat="1" applyFont="1" applyFill="1" applyBorder="1" applyAlignment="1" applyProtection="1">
      <alignment horizontal="center" vertical="top"/>
      <protection locked="0" hidden="1"/>
    </xf>
    <xf numFmtId="49" fontId="11" fillId="3" borderId="11" xfId="0" applyNumberFormat="1" applyFont="1" applyFill="1" applyBorder="1" applyAlignment="1" applyProtection="1">
      <alignment horizontal="center" vertical="top"/>
      <protection locked="0" hidden="1"/>
    </xf>
    <xf numFmtId="49" fontId="11" fillId="3" borderId="15" xfId="0" applyNumberFormat="1" applyFont="1" applyFill="1" applyBorder="1" applyAlignment="1" applyProtection="1">
      <alignment horizontal="center" vertical="top"/>
      <protection locked="0" hidden="1"/>
    </xf>
    <xf numFmtId="0" fontId="12" fillId="4" borderId="14" xfId="0" applyFont="1" applyFill="1" applyBorder="1" applyAlignment="1" applyProtection="1">
      <alignment horizontal="center" vertical="center"/>
      <protection hidden="1"/>
    </xf>
    <xf numFmtId="0" fontId="12" fillId="4" borderId="0" xfId="0" applyFont="1" applyFill="1" applyAlignment="1" applyProtection="1">
      <alignment horizontal="center" vertical="center"/>
      <protection hidden="1"/>
    </xf>
    <xf numFmtId="49" fontId="11" fillId="3" borderId="0" xfId="0" applyNumberFormat="1" applyFont="1" applyFill="1" applyAlignment="1" applyProtection="1">
      <alignment horizontal="left" vertical="top"/>
      <protection locked="0" hidden="1"/>
    </xf>
    <xf numFmtId="49" fontId="11" fillId="3" borderId="2" xfId="0" applyNumberFormat="1" applyFont="1" applyFill="1" applyBorder="1" applyAlignment="1" applyProtection="1">
      <alignment horizontal="center" vertical="top"/>
      <protection locked="0" hidden="1"/>
    </xf>
    <xf numFmtId="0" fontId="11" fillId="2" borderId="11" xfId="0" applyFont="1" applyFill="1" applyBorder="1" applyAlignment="1" applyProtection="1">
      <alignment horizontal="left" vertical="center"/>
      <protection hidden="1"/>
    </xf>
    <xf numFmtId="0" fontId="11" fillId="2" borderId="15" xfId="0" applyFont="1" applyFill="1" applyBorder="1" applyAlignment="1" applyProtection="1">
      <alignment horizontal="left" vertical="center"/>
      <protection hidden="1"/>
    </xf>
    <xf numFmtId="49" fontId="11" fillId="3" borderId="3" xfId="0" applyNumberFormat="1" applyFont="1" applyFill="1" applyBorder="1" applyAlignment="1" applyProtection="1">
      <alignment horizontal="center" vertical="top" wrapText="1"/>
      <protection locked="0" hidden="1"/>
    </xf>
    <xf numFmtId="49" fontId="11" fillId="3" borderId="4" xfId="0" applyNumberFormat="1" applyFont="1" applyFill="1" applyBorder="1" applyAlignment="1" applyProtection="1">
      <alignment horizontal="center" vertical="top" wrapText="1"/>
      <protection locked="0" hidden="1"/>
    </xf>
    <xf numFmtId="49" fontId="11" fillId="3" borderId="5" xfId="0" applyNumberFormat="1" applyFont="1" applyFill="1" applyBorder="1" applyAlignment="1" applyProtection="1">
      <alignment horizontal="center" vertical="top" wrapText="1"/>
      <protection locked="0" hidden="1"/>
    </xf>
    <xf numFmtId="0" fontId="11" fillId="3" borderId="6" xfId="0" applyFont="1" applyFill="1" applyBorder="1" applyAlignment="1" applyProtection="1">
      <alignment horizontal="center" vertical="top"/>
      <protection hidden="1"/>
    </xf>
    <xf numFmtId="0" fontId="11" fillId="2" borderId="0" xfId="0" applyFont="1" applyFill="1" applyAlignment="1" applyProtection="1">
      <alignment horizontal="justify" vertical="top" wrapText="1"/>
      <protection hidden="1"/>
    </xf>
    <xf numFmtId="49" fontId="11" fillId="3" borderId="10" xfId="0" applyNumberFormat="1" applyFont="1" applyFill="1" applyBorder="1" applyAlignment="1" applyProtection="1">
      <alignment horizontal="left" vertical="top" wrapText="1"/>
      <protection locked="0" hidden="1"/>
    </xf>
    <xf numFmtId="49" fontId="11" fillId="3" borderId="11" xfId="0" applyNumberFormat="1" applyFont="1" applyFill="1" applyBorder="1" applyAlignment="1" applyProtection="1">
      <alignment horizontal="left" vertical="top" wrapText="1"/>
      <protection locked="0" hidden="1"/>
    </xf>
    <xf numFmtId="0" fontId="13" fillId="2" borderId="7" xfId="0" applyFont="1" applyFill="1" applyBorder="1" applyAlignment="1" applyProtection="1">
      <alignment horizontal="left" vertical="top"/>
      <protection hidden="1"/>
    </xf>
    <xf numFmtId="0" fontId="13" fillId="2" borderId="8" xfId="0" applyFont="1" applyFill="1" applyBorder="1" applyAlignment="1" applyProtection="1">
      <alignment horizontal="left" vertical="top"/>
      <protection hidden="1"/>
    </xf>
    <xf numFmtId="0" fontId="13" fillId="2" borderId="9" xfId="0" applyFont="1" applyFill="1" applyBorder="1" applyAlignment="1" applyProtection="1">
      <alignment horizontal="left" vertical="top"/>
      <protection hidden="1"/>
    </xf>
    <xf numFmtId="0" fontId="8" fillId="2" borderId="0" xfId="0" applyFont="1" applyFill="1" applyAlignment="1" applyProtection="1">
      <alignment horizontal="justify" vertical="top" wrapText="1"/>
      <protection hidden="1"/>
    </xf>
    <xf numFmtId="0" fontId="17" fillId="2" borderId="0" xfId="0" applyFont="1" applyFill="1" applyAlignment="1" applyProtection="1">
      <alignment horizontal="left" vertical="center"/>
      <protection hidden="1"/>
    </xf>
  </cellXfs>
  <cellStyles count="10">
    <cellStyle name="_170409" xfId="3" xr:uid="{00000000-0005-0000-0000-000000000000}"/>
    <cellStyle name="_WE 030709" xfId="4" xr:uid="{00000000-0005-0000-0000-000001000000}"/>
    <cellStyle name="_WE 100709" xfId="5" xr:uid="{00000000-0005-0000-0000-000002000000}"/>
    <cellStyle name="_WE 150509" xfId="6" xr:uid="{00000000-0005-0000-0000-000003000000}"/>
    <cellStyle name="_WE 240409" xfId="7" xr:uid="{00000000-0005-0000-0000-000004000000}"/>
    <cellStyle name="Euro" xfId="8" xr:uid="{00000000-0005-0000-0000-000005000000}"/>
    <cellStyle name="Hipervínculo" xfId="9" builtinId="8"/>
    <cellStyle name="Normal" xfId="0" builtinId="0"/>
    <cellStyle name="Normal 2" xfId="1" xr:uid="{00000000-0005-0000-0000-000007000000}"/>
    <cellStyle name="Normal 2 2" xfId="2" xr:uid="{00000000-0005-0000-0000-000008000000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theme="9" tint="-0.24994659260841701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0</xdr:row>
      <xdr:rowOff>56029</xdr:rowOff>
    </xdr:from>
    <xdr:to>
      <xdr:col>1</xdr:col>
      <xdr:colOff>0</xdr:colOff>
      <xdr:row>3</xdr:row>
      <xdr:rowOff>134470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56029"/>
          <a:ext cx="717176" cy="717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26348</xdr:colOff>
      <xdr:row>8</xdr:row>
      <xdr:rowOff>113273</xdr:rowOff>
    </xdr:from>
    <xdr:to>
      <xdr:col>2</xdr:col>
      <xdr:colOff>2255</xdr:colOff>
      <xdr:row>9</xdr:row>
      <xdr:rowOff>172384</xdr:rowOff>
    </xdr:to>
    <xdr:pic>
      <xdr:nvPicPr>
        <xdr:cNvPr id="12" name="Picture 1" descr="switch_p_rgb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466" y="1323508"/>
          <a:ext cx="219324" cy="249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47</xdr:col>
          <xdr:colOff>50800</xdr:colOff>
          <xdr:row>0</xdr:row>
          <xdr:rowOff>88900</xdr:rowOff>
        </xdr:from>
        <xdr:to>
          <xdr:col>52</xdr:col>
          <xdr:colOff>69850</xdr:colOff>
          <xdr:row>2</xdr:row>
          <xdr:rowOff>88900</xdr:rowOff>
        </xdr:to>
        <xdr:sp macro="" textlink="">
          <xdr:nvSpPr>
            <xdr:cNvPr id="1062" name="Butto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5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s-MX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Generar Archivo PDF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</xdr:col>
      <xdr:colOff>6177</xdr:colOff>
      <xdr:row>24</xdr:row>
      <xdr:rowOff>0</xdr:rowOff>
    </xdr:from>
    <xdr:to>
      <xdr:col>1</xdr:col>
      <xdr:colOff>225501</xdr:colOff>
      <xdr:row>25</xdr:row>
      <xdr:rowOff>59111</xdr:rowOff>
    </xdr:to>
    <xdr:pic>
      <xdr:nvPicPr>
        <xdr:cNvPr id="8" name="Picture 1" descr="switch_p_rgb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295" y="5752072"/>
          <a:ext cx="219324" cy="249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42036</xdr:colOff>
      <xdr:row>36</xdr:row>
      <xdr:rowOff>0</xdr:rowOff>
    </xdr:from>
    <xdr:to>
      <xdr:col>2</xdr:col>
      <xdr:colOff>14830</xdr:colOff>
      <xdr:row>37</xdr:row>
      <xdr:rowOff>59111</xdr:rowOff>
    </xdr:to>
    <xdr:pic>
      <xdr:nvPicPr>
        <xdr:cNvPr id="10" name="Picture 1" descr="switch_p_rgb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154" y="10774549"/>
          <a:ext cx="219324" cy="249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26348</xdr:colOff>
      <xdr:row>16</xdr:row>
      <xdr:rowOff>113273</xdr:rowOff>
    </xdr:from>
    <xdr:ext cx="222437" cy="249611"/>
    <xdr:pic>
      <xdr:nvPicPr>
        <xdr:cNvPr id="14" name="Picture 1" descr="switch_p_rgb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466" y="1323508"/>
          <a:ext cx="222437" cy="249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absolute">
    <xdr:from>
      <xdr:col>30</xdr:col>
      <xdr:colOff>11205</xdr:colOff>
      <xdr:row>0</xdr:row>
      <xdr:rowOff>179293</xdr:rowOff>
    </xdr:from>
    <xdr:to>
      <xdr:col>31</xdr:col>
      <xdr:colOff>37725</xdr:colOff>
      <xdr:row>2</xdr:row>
      <xdr:rowOff>51733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7087" y="179293"/>
          <a:ext cx="273050" cy="32067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26348</xdr:colOff>
      <xdr:row>16</xdr:row>
      <xdr:rowOff>113273</xdr:rowOff>
    </xdr:from>
    <xdr:ext cx="222437" cy="249611"/>
    <xdr:pic>
      <xdr:nvPicPr>
        <xdr:cNvPr id="16" name="Picture 1" descr="switch_p_rgb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466" y="2085508"/>
          <a:ext cx="222437" cy="249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42036</xdr:colOff>
      <xdr:row>45</xdr:row>
      <xdr:rowOff>0</xdr:rowOff>
    </xdr:from>
    <xdr:ext cx="219324" cy="249611"/>
    <xdr:pic>
      <xdr:nvPicPr>
        <xdr:cNvPr id="21" name="Picture 1" descr="switch_p_rgb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154" y="10959353"/>
          <a:ext cx="219324" cy="249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42036</xdr:colOff>
      <xdr:row>71</xdr:row>
      <xdr:rowOff>0</xdr:rowOff>
    </xdr:from>
    <xdr:ext cx="219324" cy="249611"/>
    <xdr:pic>
      <xdr:nvPicPr>
        <xdr:cNvPr id="23" name="Picture 1" descr="switch_p_rgb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154" y="12673853"/>
          <a:ext cx="219324" cy="249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11206</xdr:colOff>
      <xdr:row>0</xdr:row>
      <xdr:rowOff>11207</xdr:rowOff>
    </xdr:from>
    <xdr:to>
      <xdr:col>3</xdr:col>
      <xdr:colOff>212911</xdr:colOff>
      <xdr:row>3</xdr:row>
      <xdr:rowOff>67236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735" y="11207"/>
          <a:ext cx="694764" cy="6947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1187823</xdr:colOff>
      <xdr:row>1</xdr:row>
      <xdr:rowOff>145676</xdr:rowOff>
    </xdr:from>
    <xdr:to>
      <xdr:col>5</xdr:col>
      <xdr:colOff>1460873</xdr:colOff>
      <xdr:row>4</xdr:row>
      <xdr:rowOff>2288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8764" y="302558"/>
          <a:ext cx="273050" cy="32277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1125490</xdr:colOff>
      <xdr:row>2</xdr:row>
      <xdr:rowOff>3500</xdr:rowOff>
    </xdr:from>
    <xdr:to>
      <xdr:col>4</xdr:col>
      <xdr:colOff>1398540</xdr:colOff>
      <xdr:row>4</xdr:row>
      <xdr:rowOff>12513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0402" y="317265"/>
          <a:ext cx="273050" cy="32277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2252383</xdr:colOff>
      <xdr:row>1</xdr:row>
      <xdr:rowOff>134471</xdr:rowOff>
    </xdr:from>
    <xdr:to>
      <xdr:col>3</xdr:col>
      <xdr:colOff>2525433</xdr:colOff>
      <xdr:row>3</xdr:row>
      <xdr:rowOff>143483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1824" y="291353"/>
          <a:ext cx="273050" cy="32277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XI02012656A\OneDrive%20-%20AXA\01.WinDevice\Documents\Riesgo\Formatos%20Alta%20Final\Formato%20de%20Alta%20Proveedores%20GMM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Hoja1"/>
      <sheetName val="catálogo_estado_municipio"/>
      <sheetName val="Formato Alta de Proveedores"/>
      <sheetName val="SAP ARIBA"/>
      <sheetName val="ALTAS"/>
      <sheetName val="SUC"/>
      <sheetName val="BPM"/>
      <sheetName val="SICFE &amp; S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001"/>
  <dimension ref="B1:BF88"/>
  <sheetViews>
    <sheetView topLeftCell="AX1" zoomScale="85" zoomScaleNormal="85" workbookViewId="0">
      <selection activeCell="BE5" sqref="BE5"/>
    </sheetView>
  </sheetViews>
  <sheetFormatPr baseColWidth="10" defaultColWidth="4.7265625" defaultRowHeight="12.5"/>
  <cols>
    <col min="1" max="1" width="4.7265625" style="1"/>
    <col min="2" max="2" width="38.54296875" style="1" bestFit="1" customWidth="1"/>
    <col min="3" max="3" width="4.7265625" style="1"/>
    <col min="4" max="4" width="13.7265625" style="1" bestFit="1" customWidth="1"/>
    <col min="5" max="5" width="4.7265625" style="1"/>
    <col min="6" max="6" width="31" style="1" bestFit="1" customWidth="1"/>
    <col min="7" max="7" width="4.7265625" style="1"/>
    <col min="8" max="8" width="15.54296875" style="1" bestFit="1" customWidth="1"/>
    <col min="9" max="9" width="4.7265625" style="1"/>
    <col min="10" max="10" width="9.81640625" style="1" bestFit="1" customWidth="1"/>
    <col min="11" max="11" width="4.7265625" style="1"/>
    <col min="12" max="12" width="24.26953125" style="1" bestFit="1" customWidth="1"/>
    <col min="13" max="13" width="4.7265625" style="1"/>
    <col min="14" max="14" width="20.453125" style="1" bestFit="1" customWidth="1"/>
    <col min="15" max="15" width="4.7265625" style="1"/>
    <col min="16" max="16" width="15.453125" style="1" bestFit="1" customWidth="1"/>
    <col min="17" max="17" width="4.7265625" style="1"/>
    <col min="18" max="18" width="62" style="1" bestFit="1" customWidth="1"/>
    <col min="19" max="19" width="4.7265625" style="1"/>
    <col min="20" max="20" width="14.26953125" style="1" bestFit="1" customWidth="1"/>
    <col min="21" max="21" width="4.7265625" style="1"/>
    <col min="22" max="22" width="14" style="1" bestFit="1" customWidth="1"/>
    <col min="23" max="23" width="4.7265625" style="1"/>
    <col min="24" max="24" width="15" style="1" bestFit="1" customWidth="1"/>
    <col min="25" max="25" width="4.7265625" style="1"/>
    <col min="26" max="26" width="14.453125" style="1" bestFit="1" customWidth="1"/>
    <col min="27" max="27" width="4.7265625" style="1" customWidth="1"/>
    <col min="28" max="28" width="30" style="1" bestFit="1" customWidth="1"/>
    <col min="29" max="29" width="4.7265625" style="1"/>
    <col min="30" max="30" width="51.26953125" style="1" bestFit="1" customWidth="1"/>
    <col min="31" max="31" width="3.7265625" style="1" customWidth="1"/>
    <col min="32" max="32" width="55.453125" style="1" bestFit="1" customWidth="1"/>
    <col min="33" max="33" width="4.7265625" style="1" customWidth="1"/>
    <col min="34" max="34" width="8.1796875" style="1" bestFit="1" customWidth="1"/>
    <col min="35" max="35" width="4.7265625" style="1"/>
    <col min="36" max="36" width="24.54296875" style="1" bestFit="1" customWidth="1"/>
    <col min="37" max="37" width="4.7265625" style="1"/>
    <col min="38" max="38" width="35" style="1" bestFit="1" customWidth="1"/>
    <col min="39" max="39" width="4.7265625" style="1"/>
    <col min="40" max="40" width="25.81640625" style="1" bestFit="1" customWidth="1"/>
    <col min="41" max="48" width="4.7265625" style="1"/>
    <col min="49" max="49" width="18.1796875" style="1" customWidth="1"/>
    <col min="50" max="52" width="4.7265625" style="1"/>
    <col min="53" max="53" width="31.1796875" style="1" customWidth="1"/>
    <col min="54" max="54" width="4.7265625" style="1"/>
    <col min="55" max="55" width="4.7265625" style="2"/>
    <col min="56" max="56" width="4.7265625" style="1"/>
    <col min="57" max="58" width="38.7265625" style="1" bestFit="1" customWidth="1"/>
    <col min="59" max="16384" width="4.7265625" style="1"/>
  </cols>
  <sheetData>
    <row r="1" spans="2:58">
      <c r="B1" s="1" t="s">
        <v>0</v>
      </c>
      <c r="D1" s="1" t="s">
        <v>1</v>
      </c>
      <c r="F1" s="1" t="s">
        <v>2</v>
      </c>
      <c r="H1" s="1" t="s">
        <v>3</v>
      </c>
      <c r="J1" s="1" t="s">
        <v>4</v>
      </c>
      <c r="L1" s="1" t="s">
        <v>5</v>
      </c>
      <c r="N1" s="1" t="s">
        <v>6</v>
      </c>
      <c r="P1" s="1" t="s">
        <v>7</v>
      </c>
      <c r="R1" s="1" t="s">
        <v>8</v>
      </c>
      <c r="T1" s="1" t="s">
        <v>9</v>
      </c>
      <c r="V1" s="1" t="s">
        <v>10</v>
      </c>
      <c r="X1" s="1" t="s">
        <v>11</v>
      </c>
      <c r="Z1" s="1" t="s">
        <v>12</v>
      </c>
      <c r="AB1" s="1" t="s">
        <v>13</v>
      </c>
      <c r="AD1" s="1" t="s">
        <v>14</v>
      </c>
      <c r="AF1" s="1" t="s">
        <v>15</v>
      </c>
      <c r="AH1" s="1" t="s">
        <v>16</v>
      </c>
      <c r="AJ1" s="1" t="s">
        <v>17</v>
      </c>
      <c r="AL1" s="1" t="s">
        <v>18</v>
      </c>
      <c r="AN1" s="1" t="s">
        <v>19</v>
      </c>
      <c r="AW1" s="1" t="s">
        <v>20</v>
      </c>
      <c r="BA1" s="1" t="s">
        <v>21</v>
      </c>
      <c r="BE1" s="1" t="s">
        <v>22</v>
      </c>
      <c r="BF1" s="1" t="s">
        <v>23</v>
      </c>
    </row>
    <row r="2" spans="2:58">
      <c r="B2" s="33" t="s">
        <v>24</v>
      </c>
      <c r="D2" s="1" t="s">
        <v>25</v>
      </c>
      <c r="F2" s="1" t="s">
        <v>26</v>
      </c>
      <c r="H2" s="1" t="s">
        <v>27</v>
      </c>
      <c r="J2" s="1" t="s">
        <v>28</v>
      </c>
      <c r="L2" s="1" t="s">
        <v>29</v>
      </c>
      <c r="N2" s="1" t="s">
        <v>30</v>
      </c>
      <c r="P2" s="1" t="s">
        <v>31</v>
      </c>
      <c r="R2" s="34" t="s">
        <v>32</v>
      </c>
      <c r="T2" s="1" t="s">
        <v>33</v>
      </c>
      <c r="V2" s="1" t="s">
        <v>34</v>
      </c>
      <c r="X2" s="1">
        <v>5</v>
      </c>
      <c r="Z2" s="1" t="s">
        <v>35</v>
      </c>
      <c r="AB2" s="42" t="s">
        <v>36</v>
      </c>
      <c r="AD2" s="35" t="s">
        <v>37</v>
      </c>
      <c r="AF2" s="34" t="s">
        <v>38</v>
      </c>
      <c r="AH2" s="1" t="s">
        <v>39</v>
      </c>
      <c r="AJ2" s="1" t="s">
        <v>40</v>
      </c>
      <c r="AL2" s="1" t="s">
        <v>41</v>
      </c>
      <c r="AN2" s="34" t="s">
        <v>42</v>
      </c>
      <c r="AW2" s="1" t="s">
        <v>43</v>
      </c>
      <c r="BA2" s="1" t="s">
        <v>44</v>
      </c>
      <c r="BE2" s="1" t="s">
        <v>45</v>
      </c>
      <c r="BF2" s="1" t="s">
        <v>45</v>
      </c>
    </row>
    <row r="3" spans="2:58">
      <c r="B3" s="33" t="s">
        <v>46</v>
      </c>
      <c r="D3" s="1" t="s">
        <v>47</v>
      </c>
      <c r="F3" s="1" t="s">
        <v>48</v>
      </c>
      <c r="H3" s="1" t="s">
        <v>49</v>
      </c>
      <c r="J3" s="1" t="s">
        <v>50</v>
      </c>
      <c r="L3" s="1" t="s">
        <v>51</v>
      </c>
      <c r="N3" s="1" t="s">
        <v>52</v>
      </c>
      <c r="P3" s="1" t="s">
        <v>53</v>
      </c>
      <c r="R3" s="1" t="s">
        <v>54</v>
      </c>
      <c r="T3" s="1" t="s">
        <v>55</v>
      </c>
      <c r="V3" s="1" t="s">
        <v>56</v>
      </c>
      <c r="X3" s="1">
        <v>10</v>
      </c>
      <c r="Z3" s="1" t="s">
        <v>57</v>
      </c>
      <c r="AB3" s="42" t="s">
        <v>58</v>
      </c>
      <c r="AD3" s="1" t="s">
        <v>59</v>
      </c>
      <c r="AF3" s="34" t="s">
        <v>60</v>
      </c>
      <c r="AH3" s="1" t="s">
        <v>61</v>
      </c>
      <c r="AJ3" s="1" t="s">
        <v>62</v>
      </c>
      <c r="AL3" s="1" t="s">
        <v>63</v>
      </c>
      <c r="AN3" s="34" t="s">
        <v>64</v>
      </c>
      <c r="AW3" s="1" t="s">
        <v>65</v>
      </c>
      <c r="BA3" s="1" t="s">
        <v>66</v>
      </c>
      <c r="BE3" s="1" t="s">
        <v>67</v>
      </c>
      <c r="BF3" s="1" t="s">
        <v>67</v>
      </c>
    </row>
    <row r="4" spans="2:58">
      <c r="D4" s="1" t="s">
        <v>68</v>
      </c>
      <c r="F4" s="1" t="s">
        <v>69</v>
      </c>
      <c r="L4" s="1" t="s">
        <v>70</v>
      </c>
      <c r="R4" s="34" t="s">
        <v>71</v>
      </c>
      <c r="T4" s="1" t="s">
        <v>72</v>
      </c>
      <c r="V4" s="1" t="s">
        <v>73</v>
      </c>
      <c r="X4" s="1">
        <v>15</v>
      </c>
      <c r="Z4" s="1" t="s">
        <v>74</v>
      </c>
      <c r="AB4" s="42" t="s">
        <v>75</v>
      </c>
      <c r="AD4" s="1" t="s">
        <v>76</v>
      </c>
      <c r="AF4" s="34" t="s">
        <v>77</v>
      </c>
      <c r="AH4" s="1" t="s">
        <v>62</v>
      </c>
      <c r="AJ4" s="1" t="s">
        <v>78</v>
      </c>
      <c r="AL4" s="1" t="s">
        <v>79</v>
      </c>
      <c r="AN4" s="34" t="s">
        <v>80</v>
      </c>
      <c r="AW4" s="1" t="s">
        <v>81</v>
      </c>
      <c r="BA4" s="1" t="s">
        <v>82</v>
      </c>
      <c r="BE4" s="1" t="s">
        <v>83</v>
      </c>
      <c r="BF4" s="1" t="s">
        <v>83</v>
      </c>
    </row>
    <row r="5" spans="2:58">
      <c r="D5" s="1" t="s">
        <v>84</v>
      </c>
      <c r="F5" s="1" t="s">
        <v>85</v>
      </c>
      <c r="L5" s="1" t="s">
        <v>86</v>
      </c>
      <c r="R5" s="34" t="s">
        <v>87</v>
      </c>
      <c r="T5" s="1" t="s">
        <v>88</v>
      </c>
      <c r="X5" s="1">
        <v>30</v>
      </c>
      <c r="Z5" s="36"/>
      <c r="AB5" s="42" t="s">
        <v>89</v>
      </c>
      <c r="AD5" s="1" t="s">
        <v>90</v>
      </c>
      <c r="AF5" s="34" t="s">
        <v>91</v>
      </c>
      <c r="AL5" s="1" t="s">
        <v>92</v>
      </c>
      <c r="AN5" s="34" t="s">
        <v>93</v>
      </c>
      <c r="AW5" s="1" t="s">
        <v>94</v>
      </c>
      <c r="BA5" s="1" t="s">
        <v>95</v>
      </c>
      <c r="BE5" s="1" t="s">
        <v>96</v>
      </c>
      <c r="BF5" s="1" t="s">
        <v>96</v>
      </c>
    </row>
    <row r="6" spans="2:58">
      <c r="L6" s="1" t="s">
        <v>97</v>
      </c>
      <c r="R6" s="34" t="s">
        <v>98</v>
      </c>
      <c r="X6" s="1">
        <v>45</v>
      </c>
      <c r="AB6" s="42" t="s">
        <v>99</v>
      </c>
      <c r="AD6" s="1" t="s">
        <v>100</v>
      </c>
      <c r="AF6" s="34" t="s">
        <v>101</v>
      </c>
      <c r="AL6" s="1" t="s">
        <v>102</v>
      </c>
      <c r="AN6" s="34" t="s">
        <v>103</v>
      </c>
      <c r="AW6" s="1" t="s">
        <v>104</v>
      </c>
      <c r="BA6" s="1" t="s">
        <v>105</v>
      </c>
      <c r="BE6" s="1" t="s">
        <v>106</v>
      </c>
      <c r="BF6" s="1" t="s">
        <v>107</v>
      </c>
    </row>
    <row r="7" spans="2:58">
      <c r="L7" s="1" t="s">
        <v>108</v>
      </c>
      <c r="R7" s="34" t="s">
        <v>109</v>
      </c>
      <c r="X7" s="1">
        <v>60</v>
      </c>
      <c r="AB7" s="42" t="s">
        <v>110</v>
      </c>
      <c r="AD7" s="1" t="s">
        <v>111</v>
      </c>
      <c r="AF7" s="34" t="s">
        <v>112</v>
      </c>
      <c r="AL7" s="1" t="s">
        <v>113</v>
      </c>
      <c r="AN7" s="34" t="s">
        <v>114</v>
      </c>
      <c r="BA7" s="1" t="s">
        <v>115</v>
      </c>
      <c r="BE7" s="1" t="s">
        <v>116</v>
      </c>
      <c r="BF7" s="1" t="s">
        <v>117</v>
      </c>
    </row>
    <row r="8" spans="2:58">
      <c r="L8" s="1" t="s">
        <v>118</v>
      </c>
      <c r="R8" s="34" t="s">
        <v>119</v>
      </c>
      <c r="X8" s="1">
        <v>90</v>
      </c>
      <c r="AB8" s="42" t="s">
        <v>120</v>
      </c>
      <c r="AD8" s="1" t="s">
        <v>121</v>
      </c>
      <c r="AF8" s="34" t="s">
        <v>122</v>
      </c>
      <c r="AL8" s="1" t="s">
        <v>123</v>
      </c>
      <c r="AN8" s="34" t="s">
        <v>124</v>
      </c>
      <c r="BA8" s="1" t="s">
        <v>125</v>
      </c>
      <c r="BE8" s="1" t="s">
        <v>126</v>
      </c>
      <c r="BF8" s="1" t="s">
        <v>106</v>
      </c>
    </row>
    <row r="9" spans="2:58">
      <c r="L9" s="1" t="s">
        <v>127</v>
      </c>
      <c r="R9" s="34" t="s">
        <v>128</v>
      </c>
      <c r="AB9" s="42" t="s">
        <v>129</v>
      </c>
      <c r="AD9" s="1" t="s">
        <v>130</v>
      </c>
      <c r="AF9" s="34" t="s">
        <v>131</v>
      </c>
      <c r="AL9" s="1" t="s">
        <v>132</v>
      </c>
      <c r="AN9" s="34" t="s">
        <v>133</v>
      </c>
      <c r="BA9" s="1" t="s">
        <v>134</v>
      </c>
      <c r="BE9" s="1" t="s">
        <v>135</v>
      </c>
      <c r="BF9" s="1" t="s">
        <v>126</v>
      </c>
    </row>
    <row r="10" spans="2:58">
      <c r="L10" s="1" t="s">
        <v>136</v>
      </c>
      <c r="R10" s="34" t="s">
        <v>137</v>
      </c>
      <c r="AD10" s="1" t="s">
        <v>138</v>
      </c>
      <c r="AF10" s="34" t="s">
        <v>139</v>
      </c>
      <c r="AL10" s="1" t="s">
        <v>140</v>
      </c>
      <c r="AN10" s="34" t="s">
        <v>141</v>
      </c>
      <c r="BA10" s="1" t="s">
        <v>81</v>
      </c>
      <c r="BF10" s="1" t="s">
        <v>135</v>
      </c>
    </row>
    <row r="11" spans="2:58">
      <c r="L11" s="1" t="s">
        <v>142</v>
      </c>
      <c r="R11" s="34" t="s">
        <v>143</v>
      </c>
      <c r="AD11" s="1" t="s">
        <v>144</v>
      </c>
      <c r="AF11" s="34" t="s">
        <v>145</v>
      </c>
      <c r="AN11" s="34" t="s">
        <v>146</v>
      </c>
      <c r="BA11" s="1" t="s">
        <v>147</v>
      </c>
    </row>
    <row r="12" spans="2:58">
      <c r="L12" s="1" t="s">
        <v>148</v>
      </c>
      <c r="R12" s="34" t="s">
        <v>149</v>
      </c>
      <c r="AD12" s="1" t="s">
        <v>150</v>
      </c>
      <c r="AF12" s="34" t="s">
        <v>151</v>
      </c>
      <c r="AN12" s="34" t="s">
        <v>152</v>
      </c>
      <c r="BA12" s="1" t="s">
        <v>153</v>
      </c>
    </row>
    <row r="13" spans="2:58">
      <c r="L13" s="1" t="s">
        <v>154</v>
      </c>
      <c r="R13" s="1" t="s">
        <v>155</v>
      </c>
      <c r="AD13" s="1" t="s">
        <v>156</v>
      </c>
      <c r="AF13" s="34" t="s">
        <v>157</v>
      </c>
      <c r="AN13" s="34" t="s">
        <v>158</v>
      </c>
      <c r="BA13" s="1" t="s">
        <v>159</v>
      </c>
    </row>
    <row r="14" spans="2:58">
      <c r="L14" s="1" t="s">
        <v>160</v>
      </c>
      <c r="R14" s="34" t="s">
        <v>161</v>
      </c>
      <c r="AD14" s="1" t="s">
        <v>162</v>
      </c>
      <c r="AF14" s="34" t="s">
        <v>163</v>
      </c>
      <c r="AN14" s="34" t="s">
        <v>164</v>
      </c>
      <c r="BA14" s="1" t="s">
        <v>165</v>
      </c>
    </row>
    <row r="15" spans="2:58">
      <c r="L15" s="1" t="s">
        <v>166</v>
      </c>
      <c r="R15" s="34" t="s">
        <v>167</v>
      </c>
      <c r="AF15" s="34" t="s">
        <v>168</v>
      </c>
      <c r="AN15" s="34" t="s">
        <v>169</v>
      </c>
      <c r="BA15" s="1" t="s">
        <v>170</v>
      </c>
    </row>
    <row r="16" spans="2:58">
      <c r="L16" s="1" t="s">
        <v>171</v>
      </c>
      <c r="R16" s="34" t="s">
        <v>172</v>
      </c>
      <c r="AF16" s="34" t="s">
        <v>173</v>
      </c>
      <c r="AN16" s="34" t="s">
        <v>174</v>
      </c>
      <c r="BA16" s="1" t="s">
        <v>175</v>
      </c>
    </row>
    <row r="17" spans="12:53">
      <c r="L17" s="1" t="s">
        <v>176</v>
      </c>
      <c r="R17" s="34" t="s">
        <v>177</v>
      </c>
      <c r="AF17" s="34" t="s">
        <v>178</v>
      </c>
      <c r="AN17" s="34" t="s">
        <v>179</v>
      </c>
      <c r="BA17" s="1" t="s">
        <v>180</v>
      </c>
    </row>
    <row r="18" spans="12:53">
      <c r="L18" s="1" t="s">
        <v>181</v>
      </c>
      <c r="R18" s="34" t="s">
        <v>182</v>
      </c>
      <c r="AF18" s="34" t="s">
        <v>183</v>
      </c>
      <c r="BA18" s="1" t="s">
        <v>184</v>
      </c>
    </row>
    <row r="19" spans="12:53">
      <c r="L19" s="1" t="s">
        <v>185</v>
      </c>
      <c r="R19" s="34" t="s">
        <v>186</v>
      </c>
      <c r="AF19" s="34" t="s">
        <v>187</v>
      </c>
      <c r="BA19" s="1" t="s">
        <v>188</v>
      </c>
    </row>
    <row r="20" spans="12:53">
      <c r="L20" s="1" t="s">
        <v>189</v>
      </c>
      <c r="R20" s="1" t="s">
        <v>190</v>
      </c>
      <c r="AF20" s="34" t="s">
        <v>191</v>
      </c>
      <c r="BA20" s="1" t="s">
        <v>192</v>
      </c>
    </row>
    <row r="21" spans="12:53">
      <c r="L21" s="1" t="s">
        <v>193</v>
      </c>
      <c r="R21" s="34" t="s">
        <v>194</v>
      </c>
      <c r="AF21" s="34" t="s">
        <v>195</v>
      </c>
      <c r="BA21" s="1" t="s">
        <v>196</v>
      </c>
    </row>
    <row r="22" spans="12:53">
      <c r="L22" s="1" t="s">
        <v>197</v>
      </c>
      <c r="R22" s="1" t="s">
        <v>198</v>
      </c>
      <c r="AF22" s="34" t="s">
        <v>199</v>
      </c>
      <c r="BA22" s="1" t="s">
        <v>200</v>
      </c>
    </row>
    <row r="23" spans="12:53">
      <c r="L23" s="1" t="s">
        <v>201</v>
      </c>
      <c r="R23" s="34" t="s">
        <v>202</v>
      </c>
      <c r="AB23" s="36"/>
      <c r="AF23" s="34" t="s">
        <v>203</v>
      </c>
      <c r="BA23" s="1" t="s">
        <v>204</v>
      </c>
    </row>
    <row r="24" spans="12:53">
      <c r="L24" s="1" t="s">
        <v>205</v>
      </c>
      <c r="R24" s="1" t="s">
        <v>206</v>
      </c>
      <c r="AF24" s="34" t="s">
        <v>207</v>
      </c>
      <c r="BA24" s="1" t="s">
        <v>208</v>
      </c>
    </row>
    <row r="25" spans="12:53">
      <c r="L25" s="1" t="s">
        <v>209</v>
      </c>
      <c r="R25" s="34" t="s">
        <v>210</v>
      </c>
      <c r="AF25" s="34" t="s">
        <v>211</v>
      </c>
      <c r="BA25" s="1" t="s">
        <v>212</v>
      </c>
    </row>
    <row r="26" spans="12:53">
      <c r="L26" s="1" t="s">
        <v>213</v>
      </c>
      <c r="R26" s="34" t="s">
        <v>214</v>
      </c>
      <c r="AF26" s="34" t="s">
        <v>215</v>
      </c>
      <c r="BA26" s="1" t="s">
        <v>216</v>
      </c>
    </row>
    <row r="27" spans="12:53">
      <c r="L27" s="1" t="s">
        <v>217</v>
      </c>
      <c r="R27" s="34" t="s">
        <v>218</v>
      </c>
      <c r="AF27" s="34" t="s">
        <v>219</v>
      </c>
      <c r="BA27" s="1" t="s">
        <v>220</v>
      </c>
    </row>
    <row r="28" spans="12:53">
      <c r="L28" s="1" t="s">
        <v>221</v>
      </c>
      <c r="R28" s="34" t="s">
        <v>222</v>
      </c>
      <c r="AF28" s="34" t="s">
        <v>223</v>
      </c>
      <c r="BA28" s="1" t="s">
        <v>224</v>
      </c>
    </row>
    <row r="29" spans="12:53">
      <c r="L29" s="1" t="s">
        <v>225</v>
      </c>
      <c r="R29" s="34" t="s">
        <v>226</v>
      </c>
      <c r="AF29" s="34" t="s">
        <v>227</v>
      </c>
      <c r="BA29" s="1" t="s">
        <v>228</v>
      </c>
    </row>
    <row r="30" spans="12:53">
      <c r="L30" s="1" t="s">
        <v>229</v>
      </c>
      <c r="R30" s="34" t="s">
        <v>230</v>
      </c>
      <c r="AF30" s="34" t="s">
        <v>231</v>
      </c>
      <c r="BA30" s="1" t="s">
        <v>232</v>
      </c>
    </row>
    <row r="31" spans="12:53">
      <c r="L31" s="1" t="s">
        <v>233</v>
      </c>
      <c r="R31" s="34" t="s">
        <v>234</v>
      </c>
      <c r="AF31" s="34" t="s">
        <v>235</v>
      </c>
      <c r="BA31" s="1" t="s">
        <v>236</v>
      </c>
    </row>
    <row r="32" spans="12:53">
      <c r="L32" s="1" t="s">
        <v>237</v>
      </c>
      <c r="R32" s="34" t="s">
        <v>238</v>
      </c>
      <c r="AF32" s="34" t="s">
        <v>239</v>
      </c>
      <c r="BA32" s="1" t="s">
        <v>240</v>
      </c>
    </row>
    <row r="33" spans="12:53">
      <c r="L33" s="1" t="s">
        <v>241</v>
      </c>
      <c r="R33" s="34" t="s">
        <v>242</v>
      </c>
      <c r="AF33" s="34" t="s">
        <v>243</v>
      </c>
      <c r="BA33" s="1" t="s">
        <v>244</v>
      </c>
    </row>
    <row r="34" spans="12:53">
      <c r="R34" s="34" t="s">
        <v>245</v>
      </c>
      <c r="AF34" s="34" t="s">
        <v>246</v>
      </c>
      <c r="BA34" s="1" t="s">
        <v>247</v>
      </c>
    </row>
    <row r="35" spans="12:53">
      <c r="R35" s="34" t="s">
        <v>248</v>
      </c>
      <c r="AF35" s="34" t="s">
        <v>249</v>
      </c>
      <c r="BA35" s="1" t="s">
        <v>250</v>
      </c>
    </row>
    <row r="36" spans="12:53">
      <c r="R36" s="34" t="s">
        <v>251</v>
      </c>
      <c r="AF36" s="34" t="s">
        <v>252</v>
      </c>
      <c r="BA36" s="1" t="s">
        <v>250</v>
      </c>
    </row>
    <row r="37" spans="12:53">
      <c r="R37" s="34" t="s">
        <v>253</v>
      </c>
      <c r="AF37" s="34" t="s">
        <v>254</v>
      </c>
      <c r="BA37" s="1" t="s">
        <v>255</v>
      </c>
    </row>
    <row r="38" spans="12:53">
      <c r="R38" s="34" t="s">
        <v>256</v>
      </c>
      <c r="AF38" s="34" t="s">
        <v>257</v>
      </c>
      <c r="BA38" s="1" t="s">
        <v>258</v>
      </c>
    </row>
    <row r="39" spans="12:53">
      <c r="R39" s="1" t="s">
        <v>259</v>
      </c>
      <c r="AF39" s="34" t="s">
        <v>260</v>
      </c>
      <c r="BA39" s="1" t="s">
        <v>261</v>
      </c>
    </row>
    <row r="40" spans="12:53">
      <c r="R40" s="1" t="s">
        <v>262</v>
      </c>
      <c r="AF40" s="34" t="s">
        <v>263</v>
      </c>
      <c r="BA40" s="1" t="s">
        <v>264</v>
      </c>
    </row>
    <row r="41" spans="12:53">
      <c r="R41" s="1" t="s">
        <v>265</v>
      </c>
      <c r="AF41" s="34" t="s">
        <v>266</v>
      </c>
      <c r="BA41" s="1" t="s">
        <v>267</v>
      </c>
    </row>
    <row r="42" spans="12:53">
      <c r="R42" s="1" t="s">
        <v>268</v>
      </c>
      <c r="AF42" s="34" t="s">
        <v>269</v>
      </c>
      <c r="BA42" s="1" t="s">
        <v>270</v>
      </c>
    </row>
    <row r="43" spans="12:53">
      <c r="R43" s="34" t="s">
        <v>271</v>
      </c>
      <c r="AF43" s="34" t="s">
        <v>272</v>
      </c>
      <c r="BA43" s="1" t="s">
        <v>273</v>
      </c>
    </row>
    <row r="44" spans="12:53">
      <c r="R44" s="34" t="s">
        <v>274</v>
      </c>
      <c r="AF44" s="34" t="s">
        <v>275</v>
      </c>
      <c r="BA44" s="1" t="s">
        <v>276</v>
      </c>
    </row>
    <row r="45" spans="12:53">
      <c r="R45" s="34" t="s">
        <v>277</v>
      </c>
      <c r="AF45" s="34" t="s">
        <v>278</v>
      </c>
      <c r="BA45" s="1" t="s">
        <v>279</v>
      </c>
    </row>
    <row r="46" spans="12:53">
      <c r="R46" s="34" t="s">
        <v>280</v>
      </c>
      <c r="AF46" s="34" t="s">
        <v>281</v>
      </c>
      <c r="BA46" s="1" t="s">
        <v>282</v>
      </c>
    </row>
    <row r="47" spans="12:53">
      <c r="R47" s="34" t="s">
        <v>283</v>
      </c>
      <c r="AF47" s="34" t="s">
        <v>284</v>
      </c>
      <c r="BA47" s="1" t="s">
        <v>285</v>
      </c>
    </row>
    <row r="48" spans="12:53">
      <c r="R48" s="1" t="s">
        <v>286</v>
      </c>
      <c r="AF48" s="1" t="s">
        <v>287</v>
      </c>
      <c r="BA48" s="1" t="s">
        <v>288</v>
      </c>
    </row>
    <row r="49" spans="2:53">
      <c r="R49" s="34" t="s">
        <v>289</v>
      </c>
      <c r="AF49" s="1" t="s">
        <v>290</v>
      </c>
      <c r="BA49" s="1" t="s">
        <v>291</v>
      </c>
    </row>
    <row r="50" spans="2:53">
      <c r="R50" s="1" t="s">
        <v>292</v>
      </c>
      <c r="AF50" s="1" t="s">
        <v>293</v>
      </c>
      <c r="BA50" s="1" t="s">
        <v>294</v>
      </c>
    </row>
    <row r="51" spans="2:53">
      <c r="R51" s="1" t="s">
        <v>295</v>
      </c>
      <c r="AF51" s="1" t="s">
        <v>296</v>
      </c>
      <c r="BA51" s="1" t="s">
        <v>297</v>
      </c>
    </row>
    <row r="52" spans="2:53">
      <c r="R52" s="34" t="s">
        <v>298</v>
      </c>
      <c r="AF52" s="1" t="s">
        <v>299</v>
      </c>
      <c r="BA52" s="1" t="s">
        <v>300</v>
      </c>
    </row>
    <row r="53" spans="2:53">
      <c r="R53" s="34" t="s">
        <v>301</v>
      </c>
      <c r="AF53" s="1" t="s">
        <v>302</v>
      </c>
      <c r="BA53" s="1" t="s">
        <v>303</v>
      </c>
    </row>
    <row r="54" spans="2:53">
      <c r="B54" s="1" t="s">
        <v>304</v>
      </c>
      <c r="R54" s="1" t="s">
        <v>305</v>
      </c>
      <c r="AF54" s="1" t="s">
        <v>306</v>
      </c>
    </row>
    <row r="55" spans="2:53" ht="12.75" customHeight="1">
      <c r="B55" s="72" t="s">
        <v>307</v>
      </c>
      <c r="C55" s="72"/>
      <c r="D55" s="72"/>
      <c r="E55" s="72"/>
      <c r="F55" s="72"/>
      <c r="G55" s="72"/>
      <c r="H55" s="72"/>
      <c r="I55" s="72"/>
      <c r="J55" s="72"/>
      <c r="K55" s="72"/>
      <c r="R55" s="1" t="s">
        <v>308</v>
      </c>
      <c r="AF55" s="1" t="s">
        <v>309</v>
      </c>
    </row>
    <row r="56" spans="2:53">
      <c r="B56" s="72"/>
      <c r="C56" s="72"/>
      <c r="D56" s="72"/>
      <c r="E56" s="72"/>
      <c r="F56" s="72"/>
      <c r="G56" s="72"/>
      <c r="H56" s="72"/>
      <c r="I56" s="72"/>
      <c r="J56" s="72"/>
      <c r="K56" s="72"/>
      <c r="R56" s="34" t="s">
        <v>310</v>
      </c>
      <c r="AF56" s="1" t="s">
        <v>311</v>
      </c>
    </row>
    <row r="57" spans="2:53" ht="12.75" customHeight="1">
      <c r="B57" s="72" t="s">
        <v>312</v>
      </c>
      <c r="C57" s="72"/>
      <c r="D57" s="72"/>
      <c r="E57" s="72"/>
      <c r="F57" s="72"/>
      <c r="G57" s="72"/>
      <c r="H57" s="72"/>
      <c r="I57" s="72"/>
      <c r="J57" s="72"/>
      <c r="K57" s="72"/>
      <c r="R57" s="34" t="s">
        <v>313</v>
      </c>
      <c r="AF57" s="1" t="s">
        <v>314</v>
      </c>
    </row>
    <row r="58" spans="2:53">
      <c r="B58" s="72"/>
      <c r="C58" s="72"/>
      <c r="D58" s="72"/>
      <c r="E58" s="72"/>
      <c r="F58" s="72"/>
      <c r="G58" s="72"/>
      <c r="H58" s="72"/>
      <c r="I58" s="72"/>
      <c r="J58" s="72"/>
      <c r="K58" s="72"/>
      <c r="R58" s="34" t="s">
        <v>315</v>
      </c>
      <c r="AF58" s="1" t="s">
        <v>316</v>
      </c>
    </row>
    <row r="59" spans="2:53">
      <c r="R59" s="34" t="s">
        <v>317</v>
      </c>
      <c r="AF59" s="1" t="s">
        <v>318</v>
      </c>
    </row>
    <row r="60" spans="2:53">
      <c r="R60" s="34" t="s">
        <v>319</v>
      </c>
      <c r="AF60" s="1" t="s">
        <v>320</v>
      </c>
    </row>
    <row r="61" spans="2:53">
      <c r="R61" s="1" t="s">
        <v>321</v>
      </c>
      <c r="AF61" s="1" t="s">
        <v>322</v>
      </c>
    </row>
    <row r="62" spans="2:53">
      <c r="R62" s="34" t="s">
        <v>323</v>
      </c>
      <c r="AF62" s="1" t="s">
        <v>324</v>
      </c>
    </row>
    <row r="63" spans="2:53">
      <c r="R63" s="34" t="s">
        <v>325</v>
      </c>
      <c r="AF63" s="1" t="s">
        <v>326</v>
      </c>
    </row>
    <row r="64" spans="2:53">
      <c r="R64" s="34" t="s">
        <v>327</v>
      </c>
      <c r="AF64" s="1" t="s">
        <v>328</v>
      </c>
    </row>
    <row r="65" spans="2:32">
      <c r="R65" s="34" t="s">
        <v>329</v>
      </c>
      <c r="AF65" s="1" t="s">
        <v>330</v>
      </c>
    </row>
    <row r="66" spans="2:32">
      <c r="R66" s="34" t="s">
        <v>331</v>
      </c>
      <c r="AF66" s="1" t="s">
        <v>332</v>
      </c>
    </row>
    <row r="67" spans="2:32">
      <c r="B67" s="1" t="s">
        <v>333</v>
      </c>
      <c r="R67" s="34" t="s">
        <v>334</v>
      </c>
      <c r="AF67" s="1" t="s">
        <v>335</v>
      </c>
    </row>
    <row r="68" spans="2:32">
      <c r="B68" s="1" t="s">
        <v>50</v>
      </c>
      <c r="R68" s="34" t="s">
        <v>336</v>
      </c>
      <c r="AF68" s="1" t="s">
        <v>337</v>
      </c>
    </row>
    <row r="69" spans="2:32">
      <c r="B69" s="1" t="s">
        <v>338</v>
      </c>
      <c r="R69" s="34" t="s">
        <v>339</v>
      </c>
      <c r="AF69" s="1" t="s">
        <v>340</v>
      </c>
    </row>
    <row r="70" spans="2:32">
      <c r="R70" s="1" t="s">
        <v>341</v>
      </c>
      <c r="AF70" s="1" t="s">
        <v>342</v>
      </c>
    </row>
    <row r="71" spans="2:32">
      <c r="B71" s="1" t="s">
        <v>28</v>
      </c>
      <c r="R71" s="34" t="s">
        <v>343</v>
      </c>
    </row>
    <row r="72" spans="2:32">
      <c r="B72" s="1" t="s">
        <v>344</v>
      </c>
      <c r="R72" s="34" t="s">
        <v>345</v>
      </c>
    </row>
    <row r="73" spans="2:32">
      <c r="B73" s="1" t="s">
        <v>346</v>
      </c>
      <c r="R73" s="1" t="s">
        <v>347</v>
      </c>
    </row>
    <row r="74" spans="2:32">
      <c r="R74" s="34" t="s">
        <v>348</v>
      </c>
    </row>
    <row r="75" spans="2:32">
      <c r="B75" s="1" t="s">
        <v>349</v>
      </c>
      <c r="R75" s="34" t="s">
        <v>350</v>
      </c>
    </row>
    <row r="76" spans="2:32">
      <c r="B76" s="1" t="s">
        <v>351</v>
      </c>
      <c r="R76" s="34" t="s">
        <v>352</v>
      </c>
    </row>
    <row r="77" spans="2:32">
      <c r="B77" s="1" t="s">
        <v>353</v>
      </c>
      <c r="R77" s="34" t="s">
        <v>354</v>
      </c>
    </row>
    <row r="78" spans="2:32">
      <c r="B78" s="1" t="s">
        <v>355</v>
      </c>
      <c r="R78" s="34" t="s">
        <v>356</v>
      </c>
    </row>
    <row r="79" spans="2:32">
      <c r="R79" s="34" t="s">
        <v>357</v>
      </c>
    </row>
    <row r="80" spans="2:32">
      <c r="R80" s="34" t="s">
        <v>358</v>
      </c>
    </row>
    <row r="81" spans="18:18">
      <c r="R81" s="1" t="s">
        <v>359</v>
      </c>
    </row>
    <row r="82" spans="18:18">
      <c r="R82" s="34" t="s">
        <v>360</v>
      </c>
    </row>
    <row r="83" spans="18:18">
      <c r="R83" s="34" t="s">
        <v>361</v>
      </c>
    </row>
    <row r="84" spans="18:18">
      <c r="R84" s="1" t="s">
        <v>362</v>
      </c>
    </row>
    <row r="85" spans="18:18">
      <c r="R85" s="34" t="s">
        <v>363</v>
      </c>
    </row>
    <row r="86" spans="18:18">
      <c r="R86" s="34" t="s">
        <v>364</v>
      </c>
    </row>
    <row r="87" spans="18:18">
      <c r="R87" s="1" t="s">
        <v>365</v>
      </c>
    </row>
    <row r="88" spans="18:18">
      <c r="R88" s="34" t="s">
        <v>366</v>
      </c>
    </row>
  </sheetData>
  <sheetProtection sheet="1" objects="1" scenarios="1"/>
  <sortState xmlns:xlrd2="http://schemas.microsoft.com/office/spreadsheetml/2017/richdata2" ref="AJ2:AJ5">
    <sortCondition ref="AJ2:AJ5"/>
  </sortState>
  <mergeCells count="2">
    <mergeCell ref="B55:K56"/>
    <mergeCell ref="B57:K58"/>
  </mergeCells>
  <pageMargins left="0.7" right="0.7" top="0.75" bottom="0.75" header="0.3" footer="0.3"/>
  <pageSetup orientation="portrait" r:id="rId1"/>
  <headerFooter>
    <oddFooter>&amp;C&amp;1#&amp;"Calibri"&amp;10&amp;K000000Internal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003"/>
  <dimension ref="B1:AH16"/>
  <sheetViews>
    <sheetView zoomScale="85" zoomScaleNormal="85" workbookViewId="0">
      <selection activeCell="D7" sqref="D7"/>
    </sheetView>
  </sheetViews>
  <sheetFormatPr baseColWidth="10" defaultColWidth="11.453125" defaultRowHeight="13.5" customHeight="1"/>
  <cols>
    <col min="1" max="1" width="4.26953125" style="28" customWidth="1"/>
    <col min="2" max="2" width="14" style="30" bestFit="1" customWidth="1"/>
    <col min="3" max="4" width="45.7265625" style="30" customWidth="1"/>
    <col min="5" max="5" width="28" style="30" customWidth="1"/>
    <col min="6" max="6" width="18.453125" style="30" bestFit="1" customWidth="1"/>
    <col min="7" max="7" width="15.7265625" style="30" customWidth="1"/>
    <col min="8" max="8" width="30.7265625" style="30" customWidth="1"/>
    <col min="9" max="9" width="25.7265625" style="30" customWidth="1"/>
    <col min="10" max="10" width="40.7265625" style="30" customWidth="1"/>
    <col min="11" max="11" width="7.453125" style="30" bestFit="1" customWidth="1"/>
    <col min="12" max="12" width="6.81640625" style="30" bestFit="1" customWidth="1"/>
    <col min="13" max="14" width="25.7265625" style="30" customWidth="1"/>
    <col min="15" max="15" width="10.7265625" style="30" customWidth="1"/>
    <col min="16" max="17" width="15.7265625" style="30" customWidth="1"/>
    <col min="18" max="18" width="17.54296875" style="30" bestFit="1" customWidth="1"/>
    <col min="19" max="19" width="13.453125" style="30" customWidth="1"/>
    <col min="20" max="20" width="8.1796875" style="30" bestFit="1" customWidth="1"/>
    <col min="21" max="21" width="31.54296875" style="30" bestFit="1" customWidth="1"/>
    <col min="22" max="22" width="36.453125" style="30" bestFit="1" customWidth="1"/>
    <col min="23" max="23" width="14.54296875" style="30" bestFit="1" customWidth="1"/>
    <col min="24" max="24" width="17.26953125" style="30" bestFit="1" customWidth="1"/>
    <col min="25" max="25" width="24.81640625" style="30" bestFit="1" customWidth="1"/>
    <col min="26" max="26" width="44.7265625" style="30" customWidth="1"/>
    <col min="27" max="28" width="15.7265625" style="30" customWidth="1"/>
    <col min="29" max="29" width="20" style="30" bestFit="1" customWidth="1"/>
    <col min="30" max="34" width="15.7265625" style="30" customWidth="1"/>
    <col min="35" max="16384" width="11.453125" style="28"/>
  </cols>
  <sheetData>
    <row r="1" spans="2:34" ht="12.5"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</row>
    <row r="2" spans="2:34" ht="12.5"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</row>
    <row r="3" spans="2:34" ht="12.5">
      <c r="B3" s="160" t="s">
        <v>2777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63"/>
    </row>
    <row r="4" spans="2:34" ht="12.5"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63"/>
    </row>
    <row r="5" spans="2:34" ht="12.5"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</row>
    <row r="6" spans="2:34" s="29" customFormat="1" ht="40" customHeight="1">
      <c r="B6" s="24" t="s">
        <v>2728</v>
      </c>
      <c r="C6" s="24" t="s">
        <v>2778</v>
      </c>
      <c r="D6" s="24" t="s">
        <v>2768</v>
      </c>
      <c r="E6" s="24" t="s">
        <v>2779</v>
      </c>
      <c r="F6" s="24" t="s">
        <v>2765</v>
      </c>
      <c r="G6" s="24" t="s">
        <v>2742</v>
      </c>
      <c r="H6" s="24" t="s">
        <v>5</v>
      </c>
      <c r="I6" s="24" t="s">
        <v>2687</v>
      </c>
      <c r="J6" s="24" t="s">
        <v>2681</v>
      </c>
      <c r="K6" s="24" t="s">
        <v>2780</v>
      </c>
      <c r="L6" s="24" t="s">
        <v>2683</v>
      </c>
      <c r="M6" s="24" t="s">
        <v>2684</v>
      </c>
      <c r="N6" s="24" t="s">
        <v>2781</v>
      </c>
      <c r="O6" s="24" t="s">
        <v>2686</v>
      </c>
      <c r="P6" s="24" t="s">
        <v>2694</v>
      </c>
      <c r="Q6" s="24" t="s">
        <v>2744</v>
      </c>
      <c r="R6" s="24" t="s">
        <v>2782</v>
      </c>
      <c r="S6" s="24" t="s">
        <v>9</v>
      </c>
      <c r="T6" s="24" t="s">
        <v>2767</v>
      </c>
      <c r="U6" s="24" t="s">
        <v>2783</v>
      </c>
      <c r="V6" s="24" t="s">
        <v>2745</v>
      </c>
      <c r="W6" s="24" t="s">
        <v>2774</v>
      </c>
      <c r="X6" s="24" t="s">
        <v>2766</v>
      </c>
      <c r="Y6" s="24" t="s">
        <v>2770</v>
      </c>
      <c r="Z6" s="24" t="s">
        <v>2771</v>
      </c>
      <c r="AA6" s="24" t="s">
        <v>2772</v>
      </c>
      <c r="AB6" s="24" t="s">
        <v>2784</v>
      </c>
      <c r="AC6" s="24" t="s">
        <v>2773</v>
      </c>
      <c r="AD6" s="24" t="s">
        <v>2785</v>
      </c>
      <c r="AE6" s="24" t="s">
        <v>2786</v>
      </c>
      <c r="AF6" s="24" t="s">
        <v>2710</v>
      </c>
      <c r="AG6" s="24" t="s">
        <v>2787</v>
      </c>
      <c r="AH6" s="24" t="s">
        <v>2788</v>
      </c>
    </row>
    <row r="7" spans="2:34" ht="13.5" customHeight="1">
      <c r="B7" s="70" t="str">
        <f>'MM SAP'!D7</f>
        <v/>
      </c>
      <c r="C7" s="70" t="str">
        <f>'MM SAP'!E7</f>
        <v>CEBALLOS ARAUJO CESAR</v>
      </c>
      <c r="D7" s="70" t="e">
        <f t="array" ref="D7">IF('Formato Alta de Proveedores'!#REF!="","",(TRIM(UPPER('Formato Alta de Proveedores'!#REF!))))</f>
        <v>#REF!</v>
      </c>
      <c r="E7" s="70" t="str">
        <f t="array" ref="E7">IF('Formato Alta de Proveedores'!N16:Z16="","",(TRIM(UPPER('Formato Alta de Proveedores'!N16:Z16))))</f>
        <v/>
      </c>
      <c r="F7" s="70" t="str">
        <f>'MM SAP'!F7</f>
        <v>01</v>
      </c>
      <c r="G7" s="70" t="str">
        <f>'MM SAP'!O7</f>
        <v>PERÚ</v>
      </c>
      <c r="H7" s="70" t="str">
        <f>'MM SAP'!M7</f>
        <v/>
      </c>
      <c r="I7" s="70" t="str">
        <f>'MM SAP'!L7</f>
        <v/>
      </c>
      <c r="J7" s="70" t="str">
        <f t="array" ref="J7">IF('Formato Alta de Proveedores'!F21:P21="","",(TRIM(UPPER('Formato Alta de Proveedores'!F21:P21))))</f>
        <v/>
      </c>
      <c r="K7" s="70" t="str">
        <f t="array" ref="K7">IF('Formato Alta de Proveedores'!U21:Y21="","",(TRIM(UPPER('Formato Alta de Proveedores'!U21:Y21))))</f>
        <v/>
      </c>
      <c r="L7" s="70" t="str">
        <f t="array" ref="L7">IF('Formato Alta de Proveedores'!AD21:AH21="","",(TRIM(UPPER('Formato Alta de Proveedores'!AD21:AH21))))</f>
        <v/>
      </c>
      <c r="M7" s="70" t="str">
        <f t="array" ref="M7">IF('Formato Alta de Proveedores'!AM21:AT21="","",(TRIM(UPPER('Formato Alta de Proveedores'!AM21:AT21))))</f>
        <v/>
      </c>
      <c r="N7" s="70" t="str">
        <f t="array" ref="N7">IF('Formato Alta de Proveedores'!W22:AK22="","",(TRIM(UPPER('Formato Alta de Proveedores'!W22:AK22))))</f>
        <v/>
      </c>
      <c r="O7" s="70" t="str">
        <f>'MM SAP'!N7</f>
        <v/>
      </c>
      <c r="P7" s="70" t="e">
        <f>'MM SAP'!#REF!</f>
        <v>#REF!</v>
      </c>
      <c r="Q7" s="70" t="str">
        <f>'MM SAP'!Q7</f>
        <v/>
      </c>
      <c r="R7" s="70" t="str">
        <f t="array" ref="R7">IF('Formato Alta de Proveedores'!D40:I40="","",MID('Formato Alta de Proveedores'!D40:I40,1,3))</f>
        <v/>
      </c>
      <c r="S7" s="70" t="str">
        <f>'MM SAP'!H7</f>
        <v/>
      </c>
      <c r="T7" s="70" t="s">
        <v>2775</v>
      </c>
      <c r="U7" s="70" t="e">
        <f>'MM SAP'!#REF!</f>
        <v>#REF!</v>
      </c>
      <c r="V7" s="70" t="e">
        <f t="array" ref="V7">IF('Formato Alta de Proveedores'!#REF!="","",'Formato Alta de Proveedores'!#REF!)</f>
        <v>#REF!</v>
      </c>
      <c r="W7" s="70" t="str">
        <f>'MM SAP'!W7</f>
        <v/>
      </c>
      <c r="X7" s="70" t="str">
        <f>'MM SAP'!G7</f>
        <v/>
      </c>
      <c r="Y7" s="70" t="s">
        <v>2776</v>
      </c>
      <c r="Z7" s="70" t="str">
        <f>'MM SAP'!T7</f>
        <v/>
      </c>
      <c r="AA7" s="70" t="str">
        <f>'MM SAP'!U7</f>
        <v/>
      </c>
      <c r="AB7" s="70" t="str">
        <f t="array" ref="AB7">IF('Formato Alta de Proveedores'!AJ40:AO40="","",(TRIM(UPPER('Formato Alta de Proveedores'!AJ40:AO40))))</f>
        <v/>
      </c>
      <c r="AC7" s="70" t="str">
        <f>'MM SAP'!V7</f>
        <v/>
      </c>
      <c r="AD7" s="70" t="str">
        <f t="array" ref="AD7">IF('Formato Alta de Proveedores'!AF42:AJ42="","",(TRIM(UPPER('Formato Alta de Proveedores'!AF42:AJ42))))</f>
        <v/>
      </c>
      <c r="AE7" s="70" t="str">
        <f t="array" ref="AE7">IF('Formato Alta de Proveedores'!AK42:AO42="","",(TRIM(UPPER('Formato Alta de Proveedores'!AK42:AO42))))</f>
        <v/>
      </c>
      <c r="AF7" s="70" t="str">
        <f t="array" ref="AF7">IF('Formato Alta de Proveedores'!AP42:AT42="","",(TRIM(UPPER('Formato Alta de Proveedores'!AP42:AT42))))</f>
        <v/>
      </c>
      <c r="AG7" s="70" t="str">
        <f t="array" ref="AG7">IF('Formato Alta de Proveedores'!D44:H44="","",(TRIM(UPPER('Formato Alta de Proveedores'!D44:H44))))</f>
        <v/>
      </c>
      <c r="AH7" s="70" t="str">
        <f t="array" ref="AH7">IF('Formato Alta de Proveedores'!I44:M44="","",(TRIM(UPPER('Formato Alta de Proveedores'!I44:M44))))</f>
        <v/>
      </c>
    </row>
    <row r="8" spans="2:34" ht="13.5" customHeight="1"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34" ht="13.5" customHeight="1"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</row>
    <row r="10" spans="2:34" ht="13.5" customHeight="1"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</row>
    <row r="11" spans="2:34" ht="13.5" customHeight="1"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</row>
    <row r="12" spans="2:34" ht="13.5" customHeight="1"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</row>
    <row r="13" spans="2:34" ht="13.5" customHeight="1"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</row>
    <row r="14" spans="2:34" ht="13.5" customHeight="1"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</row>
    <row r="15" spans="2:34" ht="13.5" customHeight="1"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</row>
    <row r="16" spans="2:34" ht="13.5" customHeight="1"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</row>
  </sheetData>
  <sheetProtection algorithmName="SHA-512" hashValue="N663Q7QHSwumktwd7m2LCficWhD3zoE0Jg2BAYK/HDd70tP1LuLs8NZoydlufqMMx0U43A3xTfVWMx3rgbXBjg==" saltValue="L3McmI1x3HwXyEN0U5wnYQ==" spinCount="100000" sheet="1" objects="1" scenarios="1"/>
  <mergeCells count="1">
    <mergeCell ref="B3:AG4"/>
  </mergeCells>
  <pageMargins left="0.7" right="0.7" top="0.75" bottom="0.75" header="0.3" footer="0.3"/>
  <pageSetup orientation="portrait" r:id="rId1"/>
  <headerFooter>
    <oddFooter>&amp;C&amp;1#&amp;"Calibri"&amp;10&amp;K000000Internal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0AAEF-E7E9-4025-9510-F035194FE273}">
  <dimension ref="A1:E65"/>
  <sheetViews>
    <sheetView zoomScale="85" zoomScaleNormal="85" workbookViewId="0">
      <selection sqref="A1:E65"/>
    </sheetView>
  </sheetViews>
  <sheetFormatPr baseColWidth="10" defaultColWidth="11.453125" defaultRowHeight="14.5"/>
  <sheetData>
    <row r="1" spans="1:5">
      <c r="A1" s="1" t="s">
        <v>20</v>
      </c>
      <c r="B1" s="1"/>
      <c r="C1" s="1"/>
      <c r="D1" s="1"/>
      <c r="E1" s="1" t="s">
        <v>21</v>
      </c>
    </row>
    <row r="2" spans="1:5">
      <c r="A2" s="1" t="s">
        <v>43</v>
      </c>
      <c r="B2" s="1"/>
      <c r="C2" s="1"/>
      <c r="D2" s="1"/>
      <c r="E2" s="1" t="s">
        <v>44</v>
      </c>
    </row>
    <row r="3" spans="1:5">
      <c r="A3" s="1" t="s">
        <v>65</v>
      </c>
      <c r="B3" s="1"/>
      <c r="C3" s="1"/>
      <c r="D3" s="1"/>
      <c r="E3" s="1" t="s">
        <v>66</v>
      </c>
    </row>
    <row r="4" spans="1:5">
      <c r="A4" s="1" t="s">
        <v>81</v>
      </c>
      <c r="B4" s="1"/>
      <c r="C4" s="1"/>
      <c r="D4" s="1"/>
      <c r="E4" s="1" t="s">
        <v>82</v>
      </c>
    </row>
    <row r="5" spans="1:5">
      <c r="A5" s="1" t="s">
        <v>94</v>
      </c>
      <c r="B5" s="1"/>
      <c r="C5" s="1"/>
      <c r="D5" s="1"/>
      <c r="E5" s="1" t="s">
        <v>95</v>
      </c>
    </row>
    <row r="6" spans="1:5">
      <c r="A6" s="1" t="s">
        <v>104</v>
      </c>
      <c r="B6" s="1"/>
      <c r="C6" s="1"/>
      <c r="D6" s="1"/>
      <c r="E6" s="1" t="s">
        <v>105</v>
      </c>
    </row>
    <row r="7" spans="1:5">
      <c r="A7" s="1"/>
      <c r="B7" s="1"/>
      <c r="C7" s="1"/>
      <c r="D7" s="1"/>
      <c r="E7" s="1" t="s">
        <v>115</v>
      </c>
    </row>
    <row r="8" spans="1:5">
      <c r="A8" s="1"/>
      <c r="B8" s="1"/>
      <c r="C8" s="1"/>
      <c r="D8" s="1"/>
      <c r="E8" s="1" t="s">
        <v>125</v>
      </c>
    </row>
    <row r="9" spans="1:5">
      <c r="A9" s="1"/>
      <c r="B9" s="1"/>
      <c r="C9" s="1"/>
      <c r="D9" s="1"/>
      <c r="E9" s="1" t="s">
        <v>134</v>
      </c>
    </row>
    <row r="10" spans="1:5">
      <c r="A10" s="1"/>
      <c r="B10" s="1"/>
      <c r="C10" s="1"/>
      <c r="D10" s="1"/>
      <c r="E10" s="1" t="s">
        <v>81</v>
      </c>
    </row>
    <row r="11" spans="1:5">
      <c r="A11" s="1"/>
      <c r="B11" s="1"/>
      <c r="C11" s="1"/>
      <c r="D11" s="1"/>
      <c r="E11" s="1" t="s">
        <v>147</v>
      </c>
    </row>
    <row r="12" spans="1:5">
      <c r="A12" s="1"/>
      <c r="B12" s="1"/>
      <c r="C12" s="1"/>
      <c r="D12" s="1"/>
      <c r="E12" s="1" t="s">
        <v>153</v>
      </c>
    </row>
    <row r="13" spans="1:5">
      <c r="A13" s="1"/>
      <c r="B13" s="1"/>
      <c r="C13" s="1"/>
      <c r="D13" s="1"/>
      <c r="E13" s="1" t="s">
        <v>159</v>
      </c>
    </row>
    <row r="14" spans="1:5">
      <c r="A14" s="1"/>
      <c r="B14" s="1"/>
      <c r="C14" s="1"/>
      <c r="D14" s="1"/>
      <c r="E14" s="1" t="s">
        <v>165</v>
      </c>
    </row>
    <row r="15" spans="1:5">
      <c r="A15" s="1"/>
      <c r="B15" s="1"/>
      <c r="C15" s="1"/>
      <c r="D15" s="1"/>
      <c r="E15" s="1" t="s">
        <v>170</v>
      </c>
    </row>
    <row r="16" spans="1:5">
      <c r="A16" s="1"/>
      <c r="B16" s="1"/>
      <c r="C16" s="1"/>
      <c r="D16" s="1"/>
      <c r="E16" s="1" t="s">
        <v>175</v>
      </c>
    </row>
    <row r="17" spans="1:5">
      <c r="A17" s="1"/>
      <c r="B17" s="1"/>
      <c r="C17" s="1"/>
      <c r="D17" s="1"/>
      <c r="E17" s="1" t="s">
        <v>180</v>
      </c>
    </row>
    <row r="18" spans="1:5">
      <c r="A18" s="1"/>
      <c r="B18" s="1"/>
      <c r="C18" s="1"/>
      <c r="D18" s="1"/>
      <c r="E18" s="1" t="s">
        <v>184</v>
      </c>
    </row>
    <row r="19" spans="1:5">
      <c r="A19" s="1"/>
      <c r="B19" s="1"/>
      <c r="C19" s="1"/>
      <c r="D19" s="1"/>
      <c r="E19" s="1" t="s">
        <v>188</v>
      </c>
    </row>
    <row r="20" spans="1:5">
      <c r="A20" s="1"/>
      <c r="B20" s="1"/>
      <c r="C20" s="1"/>
      <c r="D20" s="1"/>
      <c r="E20" s="1" t="s">
        <v>192</v>
      </c>
    </row>
    <row r="21" spans="1:5">
      <c r="A21" s="1"/>
      <c r="B21" s="1"/>
      <c r="C21" s="1"/>
      <c r="D21" s="1"/>
      <c r="E21" s="1" t="s">
        <v>196</v>
      </c>
    </row>
    <row r="22" spans="1:5">
      <c r="A22" s="1"/>
      <c r="B22" s="1"/>
      <c r="C22" s="1"/>
      <c r="D22" s="1"/>
      <c r="E22" s="1" t="s">
        <v>200</v>
      </c>
    </row>
    <row r="23" spans="1:5">
      <c r="A23" s="1"/>
      <c r="B23" s="1"/>
      <c r="C23" s="1"/>
      <c r="D23" s="1"/>
      <c r="E23" s="1" t="s">
        <v>204</v>
      </c>
    </row>
    <row r="24" spans="1:5">
      <c r="A24" s="1"/>
      <c r="B24" s="1"/>
      <c r="C24" s="1"/>
      <c r="D24" s="1"/>
      <c r="E24" s="1" t="s">
        <v>208</v>
      </c>
    </row>
    <row r="25" spans="1:5">
      <c r="A25" s="1"/>
      <c r="B25" s="1"/>
      <c r="C25" s="1"/>
      <c r="D25" s="1"/>
      <c r="E25" s="1" t="s">
        <v>212</v>
      </c>
    </row>
    <row r="26" spans="1:5">
      <c r="A26" s="1"/>
      <c r="B26" s="1"/>
      <c r="C26" s="1"/>
      <c r="D26" s="1"/>
      <c r="E26" s="1" t="s">
        <v>216</v>
      </c>
    </row>
    <row r="27" spans="1:5">
      <c r="A27" s="1"/>
      <c r="B27" s="1"/>
      <c r="C27" s="1"/>
      <c r="D27" s="1"/>
      <c r="E27" s="1" t="s">
        <v>220</v>
      </c>
    </row>
    <row r="28" spans="1:5">
      <c r="A28" s="1"/>
      <c r="B28" s="1"/>
      <c r="C28" s="1"/>
      <c r="D28" s="1"/>
      <c r="E28" s="1" t="s">
        <v>224</v>
      </c>
    </row>
    <row r="29" spans="1:5">
      <c r="A29" s="1"/>
      <c r="B29" s="1"/>
      <c r="C29" s="1"/>
      <c r="D29" s="1"/>
      <c r="E29" s="1" t="s">
        <v>228</v>
      </c>
    </row>
    <row r="30" spans="1:5">
      <c r="A30" s="1"/>
      <c r="B30" s="1"/>
      <c r="C30" s="1"/>
      <c r="D30" s="1"/>
      <c r="E30" s="1" t="s">
        <v>232</v>
      </c>
    </row>
    <row r="31" spans="1:5">
      <c r="A31" s="1"/>
      <c r="B31" s="1"/>
      <c r="C31" s="1"/>
      <c r="D31" s="1"/>
      <c r="E31" s="1" t="s">
        <v>236</v>
      </c>
    </row>
    <row r="32" spans="1:5">
      <c r="A32" s="1"/>
      <c r="B32" s="1"/>
      <c r="C32" s="1"/>
      <c r="D32" s="1"/>
      <c r="E32" s="1" t="s">
        <v>240</v>
      </c>
    </row>
    <row r="33" spans="1:5">
      <c r="A33" s="1"/>
      <c r="B33" s="1"/>
      <c r="C33" s="1"/>
      <c r="D33" s="1"/>
      <c r="E33" s="1" t="s">
        <v>244</v>
      </c>
    </row>
    <row r="34" spans="1:5">
      <c r="A34" s="1"/>
      <c r="B34" s="1"/>
      <c r="C34" s="1"/>
      <c r="D34" s="1"/>
      <c r="E34" s="1" t="s">
        <v>247</v>
      </c>
    </row>
    <row r="35" spans="1:5">
      <c r="A35" s="1"/>
      <c r="B35" s="1"/>
      <c r="C35" s="1"/>
      <c r="D35" s="1"/>
      <c r="E35" s="1" t="s">
        <v>250</v>
      </c>
    </row>
    <row r="36" spans="1:5">
      <c r="A36" s="1"/>
      <c r="B36" s="1"/>
      <c r="C36" s="1"/>
      <c r="D36" s="1"/>
      <c r="E36" s="1" t="s">
        <v>250</v>
      </c>
    </row>
    <row r="37" spans="1:5">
      <c r="A37" s="1"/>
      <c r="B37" s="1"/>
      <c r="C37" s="1"/>
      <c r="D37" s="1"/>
      <c r="E37" s="1" t="s">
        <v>255</v>
      </c>
    </row>
    <row r="38" spans="1:5">
      <c r="A38" s="1"/>
      <c r="B38" s="1"/>
      <c r="C38" s="1"/>
      <c r="D38" s="1"/>
      <c r="E38" s="1" t="s">
        <v>258</v>
      </c>
    </row>
    <row r="39" spans="1:5">
      <c r="A39" s="1"/>
      <c r="B39" s="1"/>
      <c r="C39" s="1"/>
      <c r="D39" s="1"/>
      <c r="E39" s="1" t="s">
        <v>261</v>
      </c>
    </row>
    <row r="40" spans="1:5">
      <c r="A40" s="1"/>
      <c r="B40" s="1"/>
      <c r="C40" s="1"/>
      <c r="D40" s="1"/>
      <c r="E40" s="1" t="s">
        <v>264</v>
      </c>
    </row>
    <row r="41" spans="1:5">
      <c r="A41" s="1"/>
      <c r="B41" s="1"/>
      <c r="C41" s="1"/>
      <c r="D41" s="1"/>
      <c r="E41" s="1" t="s">
        <v>267</v>
      </c>
    </row>
    <row r="42" spans="1:5">
      <c r="A42" s="1"/>
      <c r="B42" s="1"/>
      <c r="C42" s="1"/>
      <c r="D42" s="1"/>
      <c r="E42" s="1" t="s">
        <v>270</v>
      </c>
    </row>
    <row r="43" spans="1:5">
      <c r="A43" s="1"/>
      <c r="B43" s="1"/>
      <c r="C43" s="1"/>
      <c r="D43" s="1"/>
      <c r="E43" s="1" t="s">
        <v>273</v>
      </c>
    </row>
    <row r="44" spans="1:5">
      <c r="A44" s="1"/>
      <c r="B44" s="1"/>
      <c r="C44" s="1"/>
      <c r="D44" s="1"/>
      <c r="E44" s="1" t="s">
        <v>276</v>
      </c>
    </row>
    <row r="45" spans="1:5">
      <c r="A45" s="1"/>
      <c r="B45" s="1"/>
      <c r="C45" s="1"/>
      <c r="D45" s="1"/>
      <c r="E45" s="1" t="s">
        <v>279</v>
      </c>
    </row>
    <row r="46" spans="1:5">
      <c r="A46" s="1"/>
      <c r="B46" s="1"/>
      <c r="C46" s="1"/>
      <c r="D46" s="1"/>
      <c r="E46" s="1" t="s">
        <v>282</v>
      </c>
    </row>
    <row r="47" spans="1:5">
      <c r="A47" s="1"/>
      <c r="B47" s="1"/>
      <c r="C47" s="1"/>
      <c r="D47" s="1"/>
      <c r="E47" s="1" t="s">
        <v>285</v>
      </c>
    </row>
    <row r="48" spans="1:5">
      <c r="A48" s="1"/>
      <c r="B48" s="1"/>
      <c r="C48" s="1"/>
      <c r="D48" s="1"/>
      <c r="E48" s="1" t="s">
        <v>288</v>
      </c>
    </row>
    <row r="49" spans="1:5">
      <c r="A49" s="1"/>
      <c r="B49" s="1"/>
      <c r="C49" s="1"/>
      <c r="D49" s="1"/>
      <c r="E49" s="1" t="s">
        <v>291</v>
      </c>
    </row>
    <row r="50" spans="1:5">
      <c r="A50" s="1"/>
      <c r="B50" s="1"/>
      <c r="C50" s="1"/>
      <c r="D50" s="1"/>
      <c r="E50" s="1" t="s">
        <v>294</v>
      </c>
    </row>
    <row r="51" spans="1:5">
      <c r="A51" s="1"/>
      <c r="B51" s="1"/>
      <c r="C51" s="1"/>
      <c r="D51" s="1"/>
      <c r="E51" s="1" t="s">
        <v>297</v>
      </c>
    </row>
    <row r="52" spans="1:5">
      <c r="A52" s="1"/>
      <c r="B52" s="1"/>
      <c r="C52" s="1"/>
      <c r="D52" s="1"/>
      <c r="E52" s="1" t="s">
        <v>300</v>
      </c>
    </row>
    <row r="53" spans="1:5">
      <c r="A53" s="1"/>
      <c r="B53" s="1"/>
      <c r="C53" s="1"/>
      <c r="D53" s="1"/>
      <c r="E53" s="1" t="s">
        <v>303</v>
      </c>
    </row>
    <row r="54" spans="1:5">
      <c r="A54" s="1"/>
      <c r="B54" s="1"/>
      <c r="C54" s="1"/>
      <c r="D54" s="1"/>
      <c r="E54" s="1"/>
    </row>
    <row r="55" spans="1:5">
      <c r="A55" s="1"/>
      <c r="B55" s="1"/>
      <c r="C55" s="1"/>
      <c r="D55" s="1"/>
      <c r="E55" s="1"/>
    </row>
    <row r="56" spans="1:5">
      <c r="A56" s="1"/>
      <c r="B56" s="1"/>
      <c r="C56" s="1"/>
      <c r="D56" s="1"/>
      <c r="E56" s="1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</sheetData>
  <pageMargins left="0.7" right="0.7" top="0.75" bottom="0.75" header="0.3" footer="0.3"/>
  <pageSetup orientation="portrait" r:id="rId1"/>
  <headerFooter>
    <oddFooter>&amp;C&amp;1#&amp;"Calibri"&amp;10&amp;K000000Internal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FE380-30F5-4C69-ABF9-5F8FBD11F520}">
  <sheetPr codeName="Hoja5"/>
  <dimension ref="A1:AH571"/>
  <sheetViews>
    <sheetView zoomScale="85" zoomScaleNormal="85" workbookViewId="0">
      <pane xSplit="1" ySplit="1" topLeftCell="B2" activePane="bottomRight" state="frozen"/>
      <selection pane="topRight" activeCell="C1" sqref="C1"/>
      <selection pane="bottomLeft" activeCell="C1" sqref="C1"/>
      <selection pane="bottomRight"/>
    </sheetView>
  </sheetViews>
  <sheetFormatPr baseColWidth="10" defaultColWidth="11.453125" defaultRowHeight="14.5"/>
  <cols>
    <col min="1" max="1" width="19.7265625" bestFit="1" customWidth="1"/>
  </cols>
  <sheetData>
    <row r="1" spans="1:34">
      <c r="A1" s="40" t="s">
        <v>367</v>
      </c>
      <c r="B1" s="41"/>
      <c r="C1" s="40" t="s">
        <v>29</v>
      </c>
      <c r="D1" s="40" t="s">
        <v>368</v>
      </c>
      <c r="E1" s="40" t="s">
        <v>369</v>
      </c>
      <c r="F1" s="40" t="s">
        <v>86</v>
      </c>
      <c r="G1" s="40" t="s">
        <v>370</v>
      </c>
      <c r="H1" s="40" t="s">
        <v>97</v>
      </c>
      <c r="I1" s="40" t="s">
        <v>108</v>
      </c>
      <c r="J1" s="40" t="s">
        <v>118</v>
      </c>
      <c r="K1" s="40" t="s">
        <v>127</v>
      </c>
      <c r="L1" s="40" t="s">
        <v>136</v>
      </c>
      <c r="M1" s="40" t="s">
        <v>154</v>
      </c>
      <c r="N1" s="40" t="s">
        <v>160</v>
      </c>
      <c r="O1" s="40" t="s">
        <v>166</v>
      </c>
      <c r="P1" s="40" t="s">
        <v>171</v>
      </c>
      <c r="Q1" s="40" t="s">
        <v>371</v>
      </c>
      <c r="R1" s="40" t="s">
        <v>176</v>
      </c>
      <c r="S1" s="40" t="s">
        <v>181</v>
      </c>
      <c r="T1" s="40" t="s">
        <v>185</v>
      </c>
      <c r="U1" s="40" t="s">
        <v>372</v>
      </c>
      <c r="V1" s="40" t="s">
        <v>193</v>
      </c>
      <c r="W1" s="40" t="s">
        <v>197</v>
      </c>
      <c r="X1" s="40" t="s">
        <v>201</v>
      </c>
      <c r="Y1" s="40" t="s">
        <v>373</v>
      </c>
      <c r="Z1" s="40" t="s">
        <v>374</v>
      </c>
      <c r="AA1" s="40" t="s">
        <v>213</v>
      </c>
      <c r="AB1" s="40" t="s">
        <v>217</v>
      </c>
      <c r="AC1" s="40" t="s">
        <v>221</v>
      </c>
      <c r="AD1" s="40" t="s">
        <v>225</v>
      </c>
      <c r="AE1" s="40" t="s">
        <v>229</v>
      </c>
      <c r="AF1" s="40" t="s">
        <v>233</v>
      </c>
      <c r="AG1" s="40" t="s">
        <v>237</v>
      </c>
      <c r="AH1" s="40" t="s">
        <v>241</v>
      </c>
    </row>
    <row r="2" spans="1:34">
      <c r="A2" t="s">
        <v>29</v>
      </c>
      <c r="C2" t="s">
        <v>29</v>
      </c>
      <c r="D2" t="s">
        <v>375</v>
      </c>
      <c r="E2" t="s">
        <v>376</v>
      </c>
      <c r="F2" t="s">
        <v>377</v>
      </c>
      <c r="G2" t="s">
        <v>42</v>
      </c>
      <c r="H2" t="s">
        <v>378</v>
      </c>
      <c r="I2" t="s">
        <v>379</v>
      </c>
      <c r="J2" t="s">
        <v>380</v>
      </c>
      <c r="K2" t="s">
        <v>381</v>
      </c>
      <c r="L2" t="s">
        <v>382</v>
      </c>
      <c r="M2" t="s">
        <v>380</v>
      </c>
      <c r="N2" t="s">
        <v>383</v>
      </c>
      <c r="O2" t="s">
        <v>384</v>
      </c>
      <c r="P2" t="s">
        <v>385</v>
      </c>
      <c r="Q2" t="s">
        <v>386</v>
      </c>
      <c r="R2" t="s">
        <v>387</v>
      </c>
      <c r="S2" t="s">
        <v>388</v>
      </c>
      <c r="T2" t="s">
        <v>389</v>
      </c>
      <c r="U2" t="s">
        <v>380</v>
      </c>
      <c r="V2" t="s">
        <v>390</v>
      </c>
      <c r="W2" t="s">
        <v>391</v>
      </c>
      <c r="X2" t="s">
        <v>392</v>
      </c>
      <c r="Y2" t="s">
        <v>393</v>
      </c>
      <c r="Z2" t="s">
        <v>394</v>
      </c>
      <c r="AA2" t="s">
        <v>395</v>
      </c>
      <c r="AB2" t="s">
        <v>396</v>
      </c>
      <c r="AC2" t="s">
        <v>397</v>
      </c>
      <c r="AD2" t="s">
        <v>380</v>
      </c>
      <c r="AE2" t="s">
        <v>398</v>
      </c>
      <c r="AF2" t="s">
        <v>391</v>
      </c>
      <c r="AG2" t="s">
        <v>399</v>
      </c>
      <c r="AH2" t="s">
        <v>400</v>
      </c>
    </row>
    <row r="3" spans="1:34">
      <c r="A3" t="s">
        <v>368</v>
      </c>
      <c r="C3" t="s">
        <v>401</v>
      </c>
      <c r="D3" t="s">
        <v>402</v>
      </c>
      <c r="E3" t="s">
        <v>403</v>
      </c>
      <c r="F3" t="s">
        <v>404</v>
      </c>
      <c r="G3" t="s">
        <v>64</v>
      </c>
      <c r="H3" t="s">
        <v>405</v>
      </c>
      <c r="I3" t="s">
        <v>406</v>
      </c>
      <c r="J3" t="s">
        <v>407</v>
      </c>
      <c r="K3" t="s">
        <v>127</v>
      </c>
      <c r="L3" t="s">
        <v>408</v>
      </c>
      <c r="M3" t="s">
        <v>409</v>
      </c>
      <c r="N3" t="s">
        <v>410</v>
      </c>
      <c r="O3" t="s">
        <v>411</v>
      </c>
      <c r="P3" t="s">
        <v>412</v>
      </c>
      <c r="Q3" t="s">
        <v>413</v>
      </c>
      <c r="R3" t="s">
        <v>414</v>
      </c>
      <c r="S3" t="s">
        <v>415</v>
      </c>
      <c r="T3" t="s">
        <v>416</v>
      </c>
      <c r="U3" t="s">
        <v>417</v>
      </c>
      <c r="V3" t="s">
        <v>418</v>
      </c>
      <c r="W3" t="s">
        <v>419</v>
      </c>
      <c r="X3" t="s">
        <v>420</v>
      </c>
      <c r="Y3" t="s">
        <v>80</v>
      </c>
      <c r="Z3" t="s">
        <v>421</v>
      </c>
      <c r="AA3" t="s">
        <v>422</v>
      </c>
      <c r="AB3" t="s">
        <v>423</v>
      </c>
      <c r="AC3" t="s">
        <v>424</v>
      </c>
      <c r="AD3" t="s">
        <v>406</v>
      </c>
      <c r="AE3" t="s">
        <v>425</v>
      </c>
      <c r="AF3" t="s">
        <v>384</v>
      </c>
      <c r="AG3" t="s">
        <v>426</v>
      </c>
      <c r="AH3" t="s">
        <v>427</v>
      </c>
    </row>
    <row r="4" spans="1:34">
      <c r="A4" t="s">
        <v>369</v>
      </c>
      <c r="C4" t="s">
        <v>428</v>
      </c>
      <c r="D4" t="s">
        <v>429</v>
      </c>
      <c r="E4" t="s">
        <v>430</v>
      </c>
      <c r="F4" t="s">
        <v>86</v>
      </c>
      <c r="G4" t="s">
        <v>80</v>
      </c>
      <c r="H4" t="s">
        <v>431</v>
      </c>
      <c r="I4" t="s">
        <v>432</v>
      </c>
      <c r="J4" t="s">
        <v>432</v>
      </c>
      <c r="K4" t="s">
        <v>433</v>
      </c>
      <c r="L4" t="s">
        <v>434</v>
      </c>
      <c r="M4" t="s">
        <v>435</v>
      </c>
      <c r="N4" t="s">
        <v>436</v>
      </c>
      <c r="O4" t="s">
        <v>437</v>
      </c>
      <c r="P4" t="s">
        <v>438</v>
      </c>
      <c r="Q4" t="s">
        <v>439</v>
      </c>
      <c r="R4" t="s">
        <v>42</v>
      </c>
      <c r="S4" t="s">
        <v>440</v>
      </c>
      <c r="T4" t="s">
        <v>441</v>
      </c>
      <c r="U4" t="s">
        <v>432</v>
      </c>
      <c r="V4" t="s">
        <v>442</v>
      </c>
      <c r="W4" t="s">
        <v>384</v>
      </c>
      <c r="X4" t="s">
        <v>443</v>
      </c>
      <c r="Y4" t="s">
        <v>444</v>
      </c>
      <c r="Z4" t="s">
        <v>445</v>
      </c>
      <c r="AA4" t="s">
        <v>446</v>
      </c>
      <c r="AB4" t="s">
        <v>447</v>
      </c>
      <c r="AC4" t="s">
        <v>448</v>
      </c>
      <c r="AD4" t="s">
        <v>449</v>
      </c>
      <c r="AE4" t="s">
        <v>450</v>
      </c>
      <c r="AF4" t="s">
        <v>451</v>
      </c>
      <c r="AG4" t="s">
        <v>452</v>
      </c>
      <c r="AH4" t="s">
        <v>453</v>
      </c>
    </row>
    <row r="5" spans="1:34">
      <c r="A5" t="s">
        <v>86</v>
      </c>
      <c r="C5" t="s">
        <v>454</v>
      </c>
      <c r="D5" t="s">
        <v>455</v>
      </c>
      <c r="E5" t="s">
        <v>456</v>
      </c>
      <c r="F5" t="s">
        <v>457</v>
      </c>
      <c r="G5" t="s">
        <v>93</v>
      </c>
      <c r="H5" t="s">
        <v>406</v>
      </c>
      <c r="I5" t="s">
        <v>458</v>
      </c>
      <c r="J5" t="s">
        <v>459</v>
      </c>
      <c r="K5" t="s">
        <v>460</v>
      </c>
      <c r="L5" t="s">
        <v>461</v>
      </c>
      <c r="M5" t="s">
        <v>462</v>
      </c>
      <c r="N5" t="s">
        <v>463</v>
      </c>
      <c r="O5" t="s">
        <v>464</v>
      </c>
      <c r="P5" t="s">
        <v>465</v>
      </c>
      <c r="Q5" t="s">
        <v>466</v>
      </c>
      <c r="R5" t="s">
        <v>467</v>
      </c>
      <c r="S5" t="s">
        <v>468</v>
      </c>
      <c r="T5" t="s">
        <v>469</v>
      </c>
      <c r="U5" t="s">
        <v>470</v>
      </c>
      <c r="V5" t="s">
        <v>471</v>
      </c>
      <c r="W5" t="s">
        <v>472</v>
      </c>
      <c r="X5" t="s">
        <v>473</v>
      </c>
      <c r="Y5" t="s">
        <v>474</v>
      </c>
      <c r="Z5" t="s">
        <v>475</v>
      </c>
      <c r="AA5" t="s">
        <v>476</v>
      </c>
      <c r="AB5" t="s">
        <v>477</v>
      </c>
      <c r="AC5" t="s">
        <v>478</v>
      </c>
      <c r="AD5" t="s">
        <v>479</v>
      </c>
      <c r="AE5" t="s">
        <v>480</v>
      </c>
      <c r="AF5" t="s">
        <v>437</v>
      </c>
      <c r="AG5" t="s">
        <v>481</v>
      </c>
      <c r="AH5" t="s">
        <v>80</v>
      </c>
    </row>
    <row r="6" spans="1:34">
      <c r="A6" t="s">
        <v>370</v>
      </c>
      <c r="C6" t="s">
        <v>482</v>
      </c>
      <c r="D6" t="s">
        <v>483</v>
      </c>
      <c r="E6" t="s">
        <v>484</v>
      </c>
      <c r="F6" t="s">
        <v>485</v>
      </c>
      <c r="G6" t="s">
        <v>103</v>
      </c>
      <c r="H6" t="s">
        <v>486</v>
      </c>
      <c r="I6" t="s">
        <v>487</v>
      </c>
      <c r="J6" t="s">
        <v>488</v>
      </c>
      <c r="K6" t="s">
        <v>114</v>
      </c>
      <c r="L6" t="s">
        <v>136</v>
      </c>
      <c r="M6" t="s">
        <v>489</v>
      </c>
      <c r="N6" t="s">
        <v>490</v>
      </c>
      <c r="O6" t="s">
        <v>491</v>
      </c>
      <c r="P6" t="s">
        <v>492</v>
      </c>
      <c r="Q6" t="s">
        <v>493</v>
      </c>
      <c r="R6" t="s">
        <v>494</v>
      </c>
      <c r="S6" t="s">
        <v>495</v>
      </c>
      <c r="T6" t="s">
        <v>496</v>
      </c>
      <c r="U6" t="s">
        <v>497</v>
      </c>
      <c r="V6" t="s">
        <v>498</v>
      </c>
      <c r="W6" t="s">
        <v>499</v>
      </c>
      <c r="X6" t="s">
        <v>500</v>
      </c>
      <c r="Y6" t="s">
        <v>501</v>
      </c>
      <c r="Z6" t="s">
        <v>502</v>
      </c>
      <c r="AA6" t="s">
        <v>503</v>
      </c>
      <c r="AB6" t="s">
        <v>504</v>
      </c>
      <c r="AC6" t="s">
        <v>505</v>
      </c>
      <c r="AD6" t="s">
        <v>506</v>
      </c>
      <c r="AE6" t="s">
        <v>507</v>
      </c>
      <c r="AF6" t="s">
        <v>508</v>
      </c>
      <c r="AG6" t="s">
        <v>509</v>
      </c>
      <c r="AH6" t="s">
        <v>510</v>
      </c>
    </row>
    <row r="7" spans="1:34">
      <c r="A7" t="s">
        <v>97</v>
      </c>
      <c r="C7" t="s">
        <v>511</v>
      </c>
      <c r="F7" t="s">
        <v>512</v>
      </c>
      <c r="G7" t="s">
        <v>114</v>
      </c>
      <c r="H7" t="s">
        <v>513</v>
      </c>
      <c r="I7" t="s">
        <v>514</v>
      </c>
      <c r="J7" t="s">
        <v>515</v>
      </c>
      <c r="K7" t="s">
        <v>516</v>
      </c>
      <c r="L7" t="s">
        <v>517</v>
      </c>
      <c r="M7" t="s">
        <v>518</v>
      </c>
      <c r="N7" t="s">
        <v>519</v>
      </c>
      <c r="O7" t="s">
        <v>520</v>
      </c>
      <c r="P7" t="s">
        <v>521</v>
      </c>
      <c r="Q7" t="s">
        <v>522</v>
      </c>
      <c r="R7" t="s">
        <v>523</v>
      </c>
      <c r="S7" t="s">
        <v>524</v>
      </c>
      <c r="T7" t="s">
        <v>525</v>
      </c>
      <c r="U7" t="s">
        <v>526</v>
      </c>
      <c r="V7" t="s">
        <v>527</v>
      </c>
      <c r="W7" t="s">
        <v>416</v>
      </c>
      <c r="X7" t="s">
        <v>528</v>
      </c>
      <c r="Y7" t="s">
        <v>529</v>
      </c>
      <c r="Z7" t="s">
        <v>424</v>
      </c>
      <c r="AA7" t="s">
        <v>530</v>
      </c>
      <c r="AB7" t="s">
        <v>531</v>
      </c>
      <c r="AC7" t="s">
        <v>532</v>
      </c>
      <c r="AD7" t="s">
        <v>533</v>
      </c>
      <c r="AE7" t="s">
        <v>534</v>
      </c>
      <c r="AF7" t="s">
        <v>535</v>
      </c>
      <c r="AG7" t="s">
        <v>536</v>
      </c>
      <c r="AH7" t="s">
        <v>537</v>
      </c>
    </row>
    <row r="8" spans="1:34">
      <c r="A8" t="s">
        <v>108</v>
      </c>
      <c r="C8" t="s">
        <v>538</v>
      </c>
      <c r="F8" t="s">
        <v>539</v>
      </c>
      <c r="G8" t="s">
        <v>124</v>
      </c>
      <c r="H8" t="s">
        <v>540</v>
      </c>
      <c r="I8" t="s">
        <v>541</v>
      </c>
      <c r="J8" t="s">
        <v>542</v>
      </c>
      <c r="K8" t="s">
        <v>543</v>
      </c>
      <c r="L8" t="s">
        <v>544</v>
      </c>
      <c r="M8" t="s">
        <v>545</v>
      </c>
      <c r="N8" t="s">
        <v>546</v>
      </c>
      <c r="O8" t="s">
        <v>547</v>
      </c>
      <c r="P8" t="s">
        <v>548</v>
      </c>
      <c r="Q8" t="s">
        <v>549</v>
      </c>
      <c r="R8" t="s">
        <v>550</v>
      </c>
      <c r="S8" t="s">
        <v>551</v>
      </c>
      <c r="T8" t="s">
        <v>552</v>
      </c>
      <c r="U8" t="s">
        <v>533</v>
      </c>
      <c r="V8" t="s">
        <v>553</v>
      </c>
      <c r="W8" t="s">
        <v>554</v>
      </c>
      <c r="X8" t="s">
        <v>555</v>
      </c>
      <c r="Y8" t="s">
        <v>556</v>
      </c>
      <c r="Z8" t="s">
        <v>557</v>
      </c>
      <c r="AA8" t="s">
        <v>558</v>
      </c>
      <c r="AB8" t="s">
        <v>559</v>
      </c>
      <c r="AC8" t="s">
        <v>560</v>
      </c>
      <c r="AD8" t="s">
        <v>561</v>
      </c>
      <c r="AE8" t="s">
        <v>80</v>
      </c>
      <c r="AF8" t="s">
        <v>562</v>
      </c>
      <c r="AG8" t="s">
        <v>563</v>
      </c>
      <c r="AH8" t="s">
        <v>564</v>
      </c>
    </row>
    <row r="9" spans="1:34">
      <c r="A9" t="s">
        <v>118</v>
      </c>
      <c r="C9" t="s">
        <v>565</v>
      </c>
      <c r="F9" t="s">
        <v>566</v>
      </c>
      <c r="G9" t="s">
        <v>133</v>
      </c>
      <c r="H9" t="s">
        <v>567</v>
      </c>
      <c r="I9" t="s">
        <v>568</v>
      </c>
      <c r="J9" t="s">
        <v>569</v>
      </c>
      <c r="K9" t="s">
        <v>570</v>
      </c>
      <c r="L9" t="s">
        <v>571</v>
      </c>
      <c r="M9" t="s">
        <v>572</v>
      </c>
      <c r="N9" t="s">
        <v>573</v>
      </c>
      <c r="O9" t="s">
        <v>574</v>
      </c>
      <c r="P9" t="s">
        <v>575</v>
      </c>
      <c r="Q9" t="s">
        <v>576</v>
      </c>
      <c r="R9" t="s">
        <v>577</v>
      </c>
      <c r="S9" t="s">
        <v>560</v>
      </c>
      <c r="T9" t="s">
        <v>578</v>
      </c>
      <c r="U9" t="s">
        <v>579</v>
      </c>
      <c r="V9" t="s">
        <v>580</v>
      </c>
      <c r="W9" t="s">
        <v>581</v>
      </c>
      <c r="X9" t="s">
        <v>582</v>
      </c>
      <c r="Y9" t="s">
        <v>583</v>
      </c>
      <c r="Z9" t="s">
        <v>584</v>
      </c>
      <c r="AA9" t="s">
        <v>585</v>
      </c>
      <c r="AB9" t="s">
        <v>586</v>
      </c>
      <c r="AC9" t="s">
        <v>587</v>
      </c>
      <c r="AD9" t="s">
        <v>588</v>
      </c>
      <c r="AE9" t="s">
        <v>589</v>
      </c>
      <c r="AF9" t="s">
        <v>590</v>
      </c>
      <c r="AG9" t="s">
        <v>591</v>
      </c>
      <c r="AH9" t="s">
        <v>592</v>
      </c>
    </row>
    <row r="10" spans="1:34">
      <c r="A10" t="s">
        <v>127</v>
      </c>
      <c r="C10" t="s">
        <v>593</v>
      </c>
      <c r="F10" t="s">
        <v>594</v>
      </c>
      <c r="G10" t="s">
        <v>141</v>
      </c>
      <c r="H10" t="s">
        <v>595</v>
      </c>
      <c r="I10" t="s">
        <v>596</v>
      </c>
      <c r="J10" t="s">
        <v>597</v>
      </c>
      <c r="K10" t="s">
        <v>598</v>
      </c>
      <c r="L10" t="s">
        <v>599</v>
      </c>
      <c r="M10" t="s">
        <v>600</v>
      </c>
      <c r="N10" t="s">
        <v>601</v>
      </c>
      <c r="O10" t="s">
        <v>602</v>
      </c>
      <c r="P10" t="s">
        <v>603</v>
      </c>
      <c r="Q10" t="s">
        <v>604</v>
      </c>
      <c r="R10" t="s">
        <v>605</v>
      </c>
      <c r="S10" t="s">
        <v>606</v>
      </c>
      <c r="T10" t="s">
        <v>607</v>
      </c>
      <c r="U10" t="s">
        <v>608</v>
      </c>
      <c r="V10" t="s">
        <v>609</v>
      </c>
      <c r="W10" t="s">
        <v>610</v>
      </c>
      <c r="X10" t="s">
        <v>611</v>
      </c>
      <c r="Y10" t="s">
        <v>612</v>
      </c>
      <c r="Z10" t="s">
        <v>613</v>
      </c>
      <c r="AA10" t="s">
        <v>614</v>
      </c>
      <c r="AB10" t="s">
        <v>615</v>
      </c>
      <c r="AC10" t="s">
        <v>616</v>
      </c>
      <c r="AD10" t="s">
        <v>617</v>
      </c>
      <c r="AE10" t="s">
        <v>618</v>
      </c>
      <c r="AF10" t="s">
        <v>619</v>
      </c>
      <c r="AG10" t="s">
        <v>620</v>
      </c>
      <c r="AH10" t="s">
        <v>114</v>
      </c>
    </row>
    <row r="11" spans="1:34">
      <c r="A11" t="s">
        <v>136</v>
      </c>
      <c r="C11" t="s">
        <v>621</v>
      </c>
      <c r="F11" t="s">
        <v>622</v>
      </c>
      <c r="G11" t="s">
        <v>146</v>
      </c>
      <c r="H11" t="s">
        <v>623</v>
      </c>
      <c r="I11" t="s">
        <v>624</v>
      </c>
      <c r="J11" t="s">
        <v>625</v>
      </c>
      <c r="K11" t="s">
        <v>626</v>
      </c>
      <c r="L11" t="s">
        <v>627</v>
      </c>
      <c r="M11" t="s">
        <v>628</v>
      </c>
      <c r="N11" t="s">
        <v>629</v>
      </c>
      <c r="O11" t="s">
        <v>630</v>
      </c>
      <c r="P11" t="s">
        <v>631</v>
      </c>
      <c r="Q11" t="s">
        <v>632</v>
      </c>
      <c r="R11" t="s">
        <v>459</v>
      </c>
      <c r="S11" t="s">
        <v>633</v>
      </c>
      <c r="T11" t="s">
        <v>634</v>
      </c>
      <c r="U11" t="s">
        <v>635</v>
      </c>
      <c r="V11" t="s">
        <v>636</v>
      </c>
      <c r="W11" t="s">
        <v>637</v>
      </c>
      <c r="X11" t="s">
        <v>638</v>
      </c>
      <c r="Y11" t="s">
        <v>639</v>
      </c>
      <c r="Z11" t="s">
        <v>640</v>
      </c>
      <c r="AA11" t="s">
        <v>641</v>
      </c>
      <c r="AB11" t="s">
        <v>642</v>
      </c>
      <c r="AC11" t="s">
        <v>643</v>
      </c>
      <c r="AD11" t="s">
        <v>644</v>
      </c>
      <c r="AE11" t="s">
        <v>645</v>
      </c>
      <c r="AF11" t="s">
        <v>646</v>
      </c>
      <c r="AG11" t="s">
        <v>647</v>
      </c>
      <c r="AH11" t="s">
        <v>648</v>
      </c>
    </row>
    <row r="12" spans="1:34">
      <c r="A12" t="s">
        <v>154</v>
      </c>
      <c r="C12" t="s">
        <v>649</v>
      </c>
      <c r="F12" t="s">
        <v>650</v>
      </c>
      <c r="G12" t="s">
        <v>152</v>
      </c>
      <c r="H12" t="s">
        <v>651</v>
      </c>
      <c r="I12" t="s">
        <v>561</v>
      </c>
      <c r="J12" t="s">
        <v>652</v>
      </c>
      <c r="L12" t="s">
        <v>166</v>
      </c>
      <c r="M12" t="s">
        <v>653</v>
      </c>
      <c r="N12" t="s">
        <v>654</v>
      </c>
      <c r="O12" t="s">
        <v>655</v>
      </c>
      <c r="P12" t="s">
        <v>656</v>
      </c>
      <c r="Q12" t="s">
        <v>657</v>
      </c>
      <c r="R12" t="s">
        <v>658</v>
      </c>
      <c r="S12" t="s">
        <v>659</v>
      </c>
      <c r="T12" t="s">
        <v>660</v>
      </c>
      <c r="U12" t="s">
        <v>661</v>
      </c>
      <c r="V12" t="s">
        <v>662</v>
      </c>
      <c r="W12" t="s">
        <v>663</v>
      </c>
      <c r="X12" t="s">
        <v>664</v>
      </c>
      <c r="Y12" t="s">
        <v>665</v>
      </c>
      <c r="Z12" t="s">
        <v>666</v>
      </c>
      <c r="AA12" t="s">
        <v>667</v>
      </c>
      <c r="AB12" t="s">
        <v>668</v>
      </c>
      <c r="AC12" t="s">
        <v>669</v>
      </c>
      <c r="AD12" t="s">
        <v>670</v>
      </c>
      <c r="AE12" t="s">
        <v>671</v>
      </c>
      <c r="AF12" t="s">
        <v>672</v>
      </c>
      <c r="AG12" t="s">
        <v>673</v>
      </c>
      <c r="AH12" t="s">
        <v>674</v>
      </c>
    </row>
    <row r="13" spans="1:34">
      <c r="A13" t="s">
        <v>160</v>
      </c>
      <c r="G13" t="s">
        <v>158</v>
      </c>
      <c r="H13" t="s">
        <v>675</v>
      </c>
      <c r="I13" t="s">
        <v>676</v>
      </c>
      <c r="J13" t="s">
        <v>160</v>
      </c>
      <c r="L13" t="s">
        <v>677</v>
      </c>
      <c r="M13" t="s">
        <v>678</v>
      </c>
      <c r="N13" t="s">
        <v>679</v>
      </c>
      <c r="O13" t="s">
        <v>680</v>
      </c>
      <c r="P13" t="s">
        <v>681</v>
      </c>
      <c r="Q13" t="s">
        <v>682</v>
      </c>
      <c r="R13" t="s">
        <v>683</v>
      </c>
      <c r="S13" t="s">
        <v>684</v>
      </c>
      <c r="T13" t="s">
        <v>685</v>
      </c>
      <c r="U13" t="s">
        <v>686</v>
      </c>
      <c r="V13" t="s">
        <v>687</v>
      </c>
      <c r="W13" t="s">
        <v>688</v>
      </c>
      <c r="X13" t="s">
        <v>689</v>
      </c>
      <c r="Z13" t="s">
        <v>690</v>
      </c>
      <c r="AA13" t="s">
        <v>691</v>
      </c>
      <c r="AB13" t="s">
        <v>692</v>
      </c>
      <c r="AC13" t="s">
        <v>693</v>
      </c>
      <c r="AD13" t="s">
        <v>694</v>
      </c>
      <c r="AE13" t="s">
        <v>695</v>
      </c>
      <c r="AF13" t="s">
        <v>696</v>
      </c>
      <c r="AG13" t="s">
        <v>697</v>
      </c>
      <c r="AH13" t="s">
        <v>698</v>
      </c>
    </row>
    <row r="14" spans="1:34">
      <c r="A14" t="s">
        <v>166</v>
      </c>
      <c r="G14" t="s">
        <v>164</v>
      </c>
      <c r="H14" t="s">
        <v>699</v>
      </c>
      <c r="I14" t="s">
        <v>700</v>
      </c>
      <c r="J14" t="s">
        <v>166</v>
      </c>
      <c r="L14" t="s">
        <v>701</v>
      </c>
      <c r="M14" t="s">
        <v>154</v>
      </c>
      <c r="N14" t="s">
        <v>702</v>
      </c>
      <c r="O14" t="s">
        <v>703</v>
      </c>
      <c r="P14" t="s">
        <v>704</v>
      </c>
      <c r="Q14" t="s">
        <v>705</v>
      </c>
      <c r="R14" t="s">
        <v>706</v>
      </c>
      <c r="S14" t="s">
        <v>707</v>
      </c>
      <c r="T14" t="s">
        <v>708</v>
      </c>
      <c r="U14" t="s">
        <v>709</v>
      </c>
      <c r="V14" t="s">
        <v>710</v>
      </c>
      <c r="W14" t="s">
        <v>711</v>
      </c>
      <c r="X14" t="s">
        <v>712</v>
      </c>
      <c r="Z14" t="s">
        <v>713</v>
      </c>
      <c r="AA14" t="s">
        <v>714</v>
      </c>
      <c r="AB14" t="s">
        <v>715</v>
      </c>
      <c r="AC14" t="s">
        <v>716</v>
      </c>
      <c r="AD14" t="s">
        <v>717</v>
      </c>
      <c r="AE14" t="s">
        <v>718</v>
      </c>
      <c r="AF14" t="s">
        <v>719</v>
      </c>
      <c r="AG14" t="s">
        <v>720</v>
      </c>
      <c r="AH14" t="s">
        <v>721</v>
      </c>
    </row>
    <row r="15" spans="1:34">
      <c r="A15" t="s">
        <v>171</v>
      </c>
      <c r="G15" t="s">
        <v>169</v>
      </c>
      <c r="H15" t="s">
        <v>722</v>
      </c>
      <c r="I15" t="s">
        <v>108</v>
      </c>
      <c r="J15" t="s">
        <v>723</v>
      </c>
      <c r="L15" t="s">
        <v>724</v>
      </c>
      <c r="M15" t="s">
        <v>725</v>
      </c>
      <c r="N15" t="s">
        <v>726</v>
      </c>
      <c r="O15" t="s">
        <v>727</v>
      </c>
      <c r="P15" t="s">
        <v>728</v>
      </c>
      <c r="Q15" t="s">
        <v>729</v>
      </c>
      <c r="R15" t="s">
        <v>730</v>
      </c>
      <c r="S15" t="s">
        <v>731</v>
      </c>
      <c r="T15" t="s">
        <v>732</v>
      </c>
      <c r="U15" t="s">
        <v>733</v>
      </c>
      <c r="V15" t="s">
        <v>734</v>
      </c>
      <c r="W15" t="s">
        <v>735</v>
      </c>
      <c r="X15" t="s">
        <v>201</v>
      </c>
      <c r="Z15" t="s">
        <v>736</v>
      </c>
      <c r="AA15" t="s">
        <v>737</v>
      </c>
      <c r="AB15" t="s">
        <v>738</v>
      </c>
      <c r="AC15" t="s">
        <v>739</v>
      </c>
      <c r="AD15" t="s">
        <v>740</v>
      </c>
      <c r="AE15" t="s">
        <v>560</v>
      </c>
      <c r="AF15" t="s">
        <v>741</v>
      </c>
      <c r="AG15" t="s">
        <v>742</v>
      </c>
      <c r="AH15" t="s">
        <v>743</v>
      </c>
    </row>
    <row r="16" spans="1:34">
      <c r="A16" t="s">
        <v>371</v>
      </c>
      <c r="G16" t="s">
        <v>174</v>
      </c>
      <c r="H16" t="s">
        <v>744</v>
      </c>
      <c r="I16" t="s">
        <v>745</v>
      </c>
      <c r="J16" t="s">
        <v>746</v>
      </c>
      <c r="L16" t="s">
        <v>747</v>
      </c>
      <c r="M16" t="s">
        <v>748</v>
      </c>
      <c r="N16" t="s">
        <v>80</v>
      </c>
      <c r="O16" t="s">
        <v>749</v>
      </c>
      <c r="P16" t="s">
        <v>750</v>
      </c>
      <c r="Q16" t="s">
        <v>751</v>
      </c>
      <c r="R16" t="s">
        <v>752</v>
      </c>
      <c r="S16" t="s">
        <v>753</v>
      </c>
      <c r="T16" t="s">
        <v>754</v>
      </c>
      <c r="U16" t="s">
        <v>755</v>
      </c>
      <c r="V16" t="s">
        <v>756</v>
      </c>
      <c r="W16" t="s">
        <v>757</v>
      </c>
      <c r="X16" t="s">
        <v>758</v>
      </c>
      <c r="Z16" t="s">
        <v>759</v>
      </c>
      <c r="AA16" t="s">
        <v>760</v>
      </c>
      <c r="AB16" t="s">
        <v>761</v>
      </c>
      <c r="AC16" t="s">
        <v>762</v>
      </c>
      <c r="AD16" t="s">
        <v>160</v>
      </c>
      <c r="AE16" t="s">
        <v>763</v>
      </c>
      <c r="AF16" t="s">
        <v>764</v>
      </c>
      <c r="AG16" t="s">
        <v>765</v>
      </c>
      <c r="AH16" t="s">
        <v>766</v>
      </c>
    </row>
    <row r="17" spans="1:34">
      <c r="A17" t="s">
        <v>176</v>
      </c>
      <c r="G17" t="s">
        <v>179</v>
      </c>
      <c r="H17" t="s">
        <v>767</v>
      </c>
      <c r="I17" t="s">
        <v>768</v>
      </c>
      <c r="J17" t="s">
        <v>769</v>
      </c>
      <c r="L17" t="s">
        <v>770</v>
      </c>
      <c r="M17" t="s">
        <v>771</v>
      </c>
      <c r="N17" t="s">
        <v>772</v>
      </c>
      <c r="O17" t="s">
        <v>773</v>
      </c>
      <c r="P17" t="s">
        <v>774</v>
      </c>
      <c r="Q17" t="s">
        <v>775</v>
      </c>
      <c r="R17" t="s">
        <v>776</v>
      </c>
      <c r="S17" t="s">
        <v>777</v>
      </c>
      <c r="T17" t="s">
        <v>778</v>
      </c>
      <c r="U17" t="s">
        <v>779</v>
      </c>
      <c r="V17" t="s">
        <v>780</v>
      </c>
      <c r="W17" t="s">
        <v>781</v>
      </c>
      <c r="X17" t="s">
        <v>782</v>
      </c>
      <c r="Z17" t="s">
        <v>783</v>
      </c>
      <c r="AA17" t="s">
        <v>784</v>
      </c>
      <c r="AB17" t="s">
        <v>80</v>
      </c>
      <c r="AC17" t="s">
        <v>785</v>
      </c>
      <c r="AD17" t="s">
        <v>786</v>
      </c>
      <c r="AE17" t="s">
        <v>787</v>
      </c>
      <c r="AF17" t="s">
        <v>788</v>
      </c>
      <c r="AG17" t="s">
        <v>789</v>
      </c>
      <c r="AH17" t="s">
        <v>790</v>
      </c>
    </row>
    <row r="18" spans="1:34">
      <c r="A18" t="s">
        <v>181</v>
      </c>
      <c r="H18" t="s">
        <v>791</v>
      </c>
      <c r="I18" t="s">
        <v>792</v>
      </c>
      <c r="J18" t="s">
        <v>793</v>
      </c>
      <c r="L18" t="s">
        <v>794</v>
      </c>
      <c r="M18" t="s">
        <v>795</v>
      </c>
      <c r="N18" t="s">
        <v>796</v>
      </c>
      <c r="O18" t="s">
        <v>797</v>
      </c>
      <c r="P18" t="s">
        <v>798</v>
      </c>
      <c r="Q18" t="s">
        <v>799</v>
      </c>
      <c r="R18" t="s">
        <v>800</v>
      </c>
      <c r="S18" t="s">
        <v>801</v>
      </c>
      <c r="T18" t="s">
        <v>802</v>
      </c>
      <c r="U18" t="s">
        <v>803</v>
      </c>
      <c r="V18" t="s">
        <v>804</v>
      </c>
      <c r="W18" t="s">
        <v>805</v>
      </c>
      <c r="X18" t="s">
        <v>806</v>
      </c>
      <c r="Z18" t="s">
        <v>807</v>
      </c>
      <c r="AA18" t="s">
        <v>808</v>
      </c>
      <c r="AB18" t="s">
        <v>809</v>
      </c>
      <c r="AC18" t="s">
        <v>810</v>
      </c>
      <c r="AD18" t="s">
        <v>166</v>
      </c>
      <c r="AE18" t="s">
        <v>811</v>
      </c>
      <c r="AF18" t="s">
        <v>577</v>
      </c>
      <c r="AG18" t="s">
        <v>812</v>
      </c>
      <c r="AH18" t="s">
        <v>813</v>
      </c>
    </row>
    <row r="19" spans="1:34">
      <c r="A19" t="s">
        <v>185</v>
      </c>
      <c r="H19" t="s">
        <v>814</v>
      </c>
      <c r="I19" t="s">
        <v>114</v>
      </c>
      <c r="J19" t="s">
        <v>815</v>
      </c>
      <c r="L19" t="s">
        <v>816</v>
      </c>
      <c r="M19" t="s">
        <v>817</v>
      </c>
      <c r="N19" t="s">
        <v>818</v>
      </c>
      <c r="O19" t="s">
        <v>819</v>
      </c>
      <c r="P19" t="s">
        <v>820</v>
      </c>
      <c r="Q19" t="s">
        <v>821</v>
      </c>
      <c r="R19" t="s">
        <v>822</v>
      </c>
      <c r="S19" t="s">
        <v>823</v>
      </c>
      <c r="T19" t="s">
        <v>824</v>
      </c>
      <c r="U19" t="s">
        <v>825</v>
      </c>
      <c r="V19" t="s">
        <v>826</v>
      </c>
      <c r="W19" t="s">
        <v>827</v>
      </c>
      <c r="X19" t="s">
        <v>828</v>
      </c>
      <c r="Z19" t="s">
        <v>829</v>
      </c>
      <c r="AA19" t="s">
        <v>213</v>
      </c>
      <c r="AB19" t="s">
        <v>830</v>
      </c>
      <c r="AD19" t="s">
        <v>831</v>
      </c>
      <c r="AE19" t="s">
        <v>832</v>
      </c>
      <c r="AF19" t="s">
        <v>833</v>
      </c>
      <c r="AG19" t="s">
        <v>834</v>
      </c>
      <c r="AH19" t="s">
        <v>835</v>
      </c>
    </row>
    <row r="20" spans="1:34">
      <c r="A20" t="s">
        <v>372</v>
      </c>
      <c r="H20" t="s">
        <v>836</v>
      </c>
      <c r="I20" t="s">
        <v>837</v>
      </c>
      <c r="J20" t="s">
        <v>181</v>
      </c>
      <c r="L20" t="s">
        <v>838</v>
      </c>
      <c r="M20" t="s">
        <v>839</v>
      </c>
      <c r="N20" t="s">
        <v>840</v>
      </c>
      <c r="O20" t="s">
        <v>841</v>
      </c>
      <c r="P20" t="s">
        <v>842</v>
      </c>
      <c r="Q20" t="s">
        <v>843</v>
      </c>
      <c r="R20" t="s">
        <v>844</v>
      </c>
      <c r="S20" t="s">
        <v>845</v>
      </c>
      <c r="T20" t="s">
        <v>846</v>
      </c>
      <c r="U20" t="s">
        <v>847</v>
      </c>
      <c r="V20" t="s">
        <v>848</v>
      </c>
      <c r="W20" t="s">
        <v>849</v>
      </c>
      <c r="Z20" t="s">
        <v>850</v>
      </c>
      <c r="AB20" t="s">
        <v>851</v>
      </c>
      <c r="AD20" t="s">
        <v>723</v>
      </c>
      <c r="AE20" t="s">
        <v>852</v>
      </c>
      <c r="AF20" t="s">
        <v>853</v>
      </c>
      <c r="AG20" t="s">
        <v>854</v>
      </c>
      <c r="AH20" t="s">
        <v>855</v>
      </c>
    </row>
    <row r="21" spans="1:34">
      <c r="A21" t="s">
        <v>193</v>
      </c>
      <c r="H21" t="s">
        <v>856</v>
      </c>
      <c r="I21" t="s">
        <v>857</v>
      </c>
      <c r="J21" t="s">
        <v>858</v>
      </c>
      <c r="L21" t="s">
        <v>859</v>
      </c>
      <c r="M21" t="s">
        <v>860</v>
      </c>
      <c r="N21" t="s">
        <v>861</v>
      </c>
      <c r="O21" t="s">
        <v>862</v>
      </c>
      <c r="P21" t="s">
        <v>863</v>
      </c>
      <c r="Q21" t="s">
        <v>864</v>
      </c>
      <c r="R21" t="s">
        <v>865</v>
      </c>
      <c r="S21" t="s">
        <v>866</v>
      </c>
      <c r="T21" t="s">
        <v>867</v>
      </c>
      <c r="U21" t="s">
        <v>868</v>
      </c>
      <c r="V21" t="s">
        <v>869</v>
      </c>
      <c r="W21" t="s">
        <v>870</v>
      </c>
      <c r="Z21" t="s">
        <v>871</v>
      </c>
      <c r="AB21" t="s">
        <v>872</v>
      </c>
      <c r="AD21" t="s">
        <v>873</v>
      </c>
      <c r="AE21" t="s">
        <v>874</v>
      </c>
      <c r="AF21" t="s">
        <v>681</v>
      </c>
      <c r="AG21" t="s">
        <v>875</v>
      </c>
      <c r="AH21" t="s">
        <v>876</v>
      </c>
    </row>
    <row r="22" spans="1:34">
      <c r="A22" t="s">
        <v>197</v>
      </c>
      <c r="H22" t="s">
        <v>877</v>
      </c>
      <c r="I22" t="s">
        <v>878</v>
      </c>
      <c r="J22" t="s">
        <v>879</v>
      </c>
      <c r="L22" t="s">
        <v>880</v>
      </c>
      <c r="M22" t="s">
        <v>838</v>
      </c>
      <c r="N22" t="s">
        <v>881</v>
      </c>
      <c r="O22" t="s">
        <v>560</v>
      </c>
      <c r="P22" t="s">
        <v>882</v>
      </c>
      <c r="Q22" t="s">
        <v>883</v>
      </c>
      <c r="R22" t="s">
        <v>884</v>
      </c>
      <c r="S22" t="s">
        <v>885</v>
      </c>
      <c r="U22" t="s">
        <v>886</v>
      </c>
      <c r="V22" t="s">
        <v>887</v>
      </c>
      <c r="W22" t="s">
        <v>888</v>
      </c>
      <c r="Z22" t="s">
        <v>889</v>
      </c>
      <c r="AB22" t="s">
        <v>890</v>
      </c>
      <c r="AD22" t="s">
        <v>891</v>
      </c>
      <c r="AE22" t="s">
        <v>556</v>
      </c>
      <c r="AF22" t="s">
        <v>892</v>
      </c>
      <c r="AG22" t="s">
        <v>893</v>
      </c>
      <c r="AH22" t="s">
        <v>894</v>
      </c>
    </row>
    <row r="23" spans="1:34">
      <c r="A23" t="s">
        <v>201</v>
      </c>
      <c r="H23" t="s">
        <v>895</v>
      </c>
      <c r="I23" t="s">
        <v>896</v>
      </c>
      <c r="J23" t="s">
        <v>897</v>
      </c>
      <c r="L23" t="s">
        <v>898</v>
      </c>
      <c r="M23" t="s">
        <v>899</v>
      </c>
      <c r="N23" t="s">
        <v>900</v>
      </c>
      <c r="O23" t="s">
        <v>901</v>
      </c>
      <c r="P23" t="s">
        <v>902</v>
      </c>
      <c r="Q23" t="s">
        <v>903</v>
      </c>
      <c r="R23" t="s">
        <v>904</v>
      </c>
      <c r="S23" t="s">
        <v>905</v>
      </c>
      <c r="U23" t="s">
        <v>906</v>
      </c>
      <c r="V23" t="s">
        <v>907</v>
      </c>
      <c r="W23" t="s">
        <v>908</v>
      </c>
      <c r="Z23" t="s">
        <v>909</v>
      </c>
      <c r="AB23" t="s">
        <v>910</v>
      </c>
      <c r="AD23" t="s">
        <v>793</v>
      </c>
      <c r="AE23" t="s">
        <v>911</v>
      </c>
      <c r="AF23" t="s">
        <v>912</v>
      </c>
      <c r="AG23" t="s">
        <v>913</v>
      </c>
      <c r="AH23" t="s">
        <v>914</v>
      </c>
    </row>
    <row r="24" spans="1:34">
      <c r="A24" t="s">
        <v>373</v>
      </c>
      <c r="H24" t="s">
        <v>915</v>
      </c>
      <c r="I24" t="s">
        <v>779</v>
      </c>
      <c r="J24" t="s">
        <v>838</v>
      </c>
      <c r="L24" t="s">
        <v>916</v>
      </c>
      <c r="M24" t="s">
        <v>917</v>
      </c>
      <c r="N24" t="s">
        <v>918</v>
      </c>
      <c r="O24" t="s">
        <v>597</v>
      </c>
      <c r="P24" t="s">
        <v>919</v>
      </c>
      <c r="Q24" t="s">
        <v>920</v>
      </c>
      <c r="R24" t="s">
        <v>921</v>
      </c>
      <c r="S24" t="s">
        <v>922</v>
      </c>
      <c r="U24" t="s">
        <v>923</v>
      </c>
      <c r="V24" t="s">
        <v>924</v>
      </c>
      <c r="W24" t="s">
        <v>925</v>
      </c>
      <c r="Z24" t="s">
        <v>926</v>
      </c>
      <c r="AB24" t="s">
        <v>927</v>
      </c>
      <c r="AD24" t="s">
        <v>928</v>
      </c>
      <c r="AE24" t="s">
        <v>929</v>
      </c>
      <c r="AF24" t="s">
        <v>930</v>
      </c>
      <c r="AG24" t="s">
        <v>931</v>
      </c>
      <c r="AH24" t="s">
        <v>932</v>
      </c>
    </row>
    <row r="25" spans="1:34">
      <c r="A25" t="s">
        <v>374</v>
      </c>
      <c r="H25" t="s">
        <v>933</v>
      </c>
      <c r="I25" t="s">
        <v>694</v>
      </c>
      <c r="J25" t="s">
        <v>934</v>
      </c>
      <c r="L25" t="s">
        <v>917</v>
      </c>
      <c r="M25" t="s">
        <v>935</v>
      </c>
      <c r="N25" t="s">
        <v>936</v>
      </c>
      <c r="O25" t="s">
        <v>937</v>
      </c>
      <c r="P25" t="s">
        <v>881</v>
      </c>
      <c r="Q25" t="s">
        <v>938</v>
      </c>
      <c r="R25" t="s">
        <v>939</v>
      </c>
      <c r="S25" t="s">
        <v>940</v>
      </c>
      <c r="U25" t="s">
        <v>813</v>
      </c>
      <c r="V25" t="s">
        <v>941</v>
      </c>
      <c r="W25" t="s">
        <v>942</v>
      </c>
      <c r="Z25" t="s">
        <v>943</v>
      </c>
      <c r="AB25" t="s">
        <v>944</v>
      </c>
      <c r="AD25" t="s">
        <v>945</v>
      </c>
      <c r="AE25" t="s">
        <v>946</v>
      </c>
      <c r="AF25" t="s">
        <v>947</v>
      </c>
      <c r="AG25" t="s">
        <v>948</v>
      </c>
      <c r="AH25" t="s">
        <v>430</v>
      </c>
    </row>
    <row r="26" spans="1:34">
      <c r="A26" t="s">
        <v>213</v>
      </c>
      <c r="H26" t="s">
        <v>949</v>
      </c>
      <c r="I26" t="s">
        <v>950</v>
      </c>
      <c r="J26" t="s">
        <v>951</v>
      </c>
      <c r="L26" t="s">
        <v>952</v>
      </c>
      <c r="M26" t="s">
        <v>953</v>
      </c>
      <c r="N26" t="s">
        <v>954</v>
      </c>
      <c r="O26" t="s">
        <v>955</v>
      </c>
      <c r="P26" t="s">
        <v>956</v>
      </c>
      <c r="Q26" t="s">
        <v>957</v>
      </c>
      <c r="R26" t="s">
        <v>958</v>
      </c>
      <c r="S26" t="s">
        <v>959</v>
      </c>
      <c r="U26" t="s">
        <v>166</v>
      </c>
      <c r="V26" t="s">
        <v>960</v>
      </c>
      <c r="W26" t="s">
        <v>961</v>
      </c>
      <c r="Z26" t="s">
        <v>962</v>
      </c>
      <c r="AB26" t="s">
        <v>963</v>
      </c>
      <c r="AD26" t="s">
        <v>964</v>
      </c>
      <c r="AE26" t="s">
        <v>965</v>
      </c>
      <c r="AF26" t="s">
        <v>80</v>
      </c>
      <c r="AG26" t="s">
        <v>966</v>
      </c>
      <c r="AH26" t="s">
        <v>967</v>
      </c>
    </row>
    <row r="27" spans="1:34">
      <c r="A27" t="s">
        <v>217</v>
      </c>
      <c r="H27" t="s">
        <v>968</v>
      </c>
      <c r="I27" t="s">
        <v>969</v>
      </c>
      <c r="J27" t="s">
        <v>970</v>
      </c>
      <c r="L27" t="s">
        <v>971</v>
      </c>
      <c r="M27" t="s">
        <v>972</v>
      </c>
      <c r="N27" t="s">
        <v>973</v>
      </c>
      <c r="O27" t="s">
        <v>974</v>
      </c>
      <c r="P27" t="s">
        <v>975</v>
      </c>
      <c r="Q27" t="s">
        <v>976</v>
      </c>
      <c r="R27" t="s">
        <v>977</v>
      </c>
      <c r="S27" t="s">
        <v>978</v>
      </c>
      <c r="U27" t="s">
        <v>979</v>
      </c>
      <c r="V27" t="s">
        <v>980</v>
      </c>
      <c r="W27" t="s">
        <v>981</v>
      </c>
      <c r="Z27" t="s">
        <v>982</v>
      </c>
      <c r="AB27" t="s">
        <v>983</v>
      </c>
      <c r="AD27" t="s">
        <v>984</v>
      </c>
      <c r="AE27" t="s">
        <v>985</v>
      </c>
      <c r="AF27" t="s">
        <v>986</v>
      </c>
      <c r="AG27" t="s">
        <v>987</v>
      </c>
      <c r="AH27" t="s">
        <v>988</v>
      </c>
    </row>
    <row r="28" spans="1:34">
      <c r="A28" t="s">
        <v>221</v>
      </c>
      <c r="H28" t="s">
        <v>989</v>
      </c>
      <c r="I28" t="s">
        <v>813</v>
      </c>
      <c r="J28" t="s">
        <v>990</v>
      </c>
      <c r="L28" t="s">
        <v>991</v>
      </c>
      <c r="M28" t="s">
        <v>992</v>
      </c>
      <c r="N28" t="s">
        <v>993</v>
      </c>
      <c r="O28" t="s">
        <v>994</v>
      </c>
      <c r="P28" t="s">
        <v>995</v>
      </c>
      <c r="Q28" t="s">
        <v>996</v>
      </c>
      <c r="R28" t="s">
        <v>997</v>
      </c>
      <c r="S28" t="s">
        <v>998</v>
      </c>
      <c r="U28" t="s">
        <v>999</v>
      </c>
      <c r="V28" t="s">
        <v>1000</v>
      </c>
      <c r="W28" t="s">
        <v>1001</v>
      </c>
      <c r="Z28" t="s">
        <v>1002</v>
      </c>
      <c r="AB28" t="s">
        <v>1003</v>
      </c>
      <c r="AD28" t="s">
        <v>1004</v>
      </c>
      <c r="AE28" t="s">
        <v>1005</v>
      </c>
      <c r="AF28" t="s">
        <v>1006</v>
      </c>
      <c r="AG28" t="s">
        <v>1007</v>
      </c>
      <c r="AH28" t="s">
        <v>1008</v>
      </c>
    </row>
    <row r="29" spans="1:34">
      <c r="A29" t="s">
        <v>225</v>
      </c>
      <c r="H29" t="s">
        <v>1009</v>
      </c>
      <c r="I29" t="s">
        <v>1010</v>
      </c>
      <c r="J29" t="s">
        <v>1011</v>
      </c>
      <c r="L29" t="s">
        <v>1012</v>
      </c>
      <c r="M29" t="s">
        <v>1013</v>
      </c>
      <c r="N29" t="s">
        <v>1014</v>
      </c>
      <c r="O29" t="s">
        <v>1015</v>
      </c>
      <c r="P29" t="s">
        <v>524</v>
      </c>
      <c r="Q29" t="s">
        <v>1016</v>
      </c>
      <c r="R29" t="s">
        <v>1017</v>
      </c>
      <c r="S29" t="s">
        <v>1018</v>
      </c>
      <c r="U29" t="s">
        <v>1019</v>
      </c>
      <c r="V29" t="s">
        <v>1020</v>
      </c>
      <c r="W29" t="s">
        <v>1021</v>
      </c>
      <c r="Z29" t="s">
        <v>1022</v>
      </c>
      <c r="AB29" t="s">
        <v>1023</v>
      </c>
      <c r="AD29" t="s">
        <v>1024</v>
      </c>
      <c r="AE29" t="s">
        <v>1025</v>
      </c>
      <c r="AF29" t="s">
        <v>1026</v>
      </c>
      <c r="AG29" t="s">
        <v>1027</v>
      </c>
      <c r="AH29" t="s">
        <v>1028</v>
      </c>
    </row>
    <row r="30" spans="1:34">
      <c r="A30" t="s">
        <v>229</v>
      </c>
      <c r="H30" t="s">
        <v>1029</v>
      </c>
      <c r="I30" t="s">
        <v>1030</v>
      </c>
      <c r="J30" t="s">
        <v>1031</v>
      </c>
      <c r="L30" t="s">
        <v>782</v>
      </c>
      <c r="M30" t="s">
        <v>1032</v>
      </c>
      <c r="N30" t="s">
        <v>1033</v>
      </c>
      <c r="O30" t="s">
        <v>1034</v>
      </c>
      <c r="P30" t="s">
        <v>1035</v>
      </c>
      <c r="Q30" t="s">
        <v>1036</v>
      </c>
      <c r="R30" t="s">
        <v>1037</v>
      </c>
      <c r="S30" t="s">
        <v>1038</v>
      </c>
      <c r="U30" t="s">
        <v>746</v>
      </c>
      <c r="V30" t="s">
        <v>1039</v>
      </c>
      <c r="W30" t="s">
        <v>1040</v>
      </c>
      <c r="Z30" t="s">
        <v>1041</v>
      </c>
      <c r="AB30" t="s">
        <v>1042</v>
      </c>
      <c r="AD30" t="s">
        <v>838</v>
      </c>
      <c r="AE30" t="s">
        <v>1043</v>
      </c>
      <c r="AF30" t="s">
        <v>1044</v>
      </c>
      <c r="AG30" t="s">
        <v>1045</v>
      </c>
      <c r="AH30" t="s">
        <v>1046</v>
      </c>
    </row>
    <row r="31" spans="1:34">
      <c r="A31" t="s">
        <v>233</v>
      </c>
      <c r="H31" t="s">
        <v>1047</v>
      </c>
      <c r="I31" t="s">
        <v>160</v>
      </c>
      <c r="J31" t="s">
        <v>1048</v>
      </c>
      <c r="L31" t="s">
        <v>1049</v>
      </c>
      <c r="M31" t="s">
        <v>1050</v>
      </c>
      <c r="N31" t="s">
        <v>1051</v>
      </c>
      <c r="O31" t="s">
        <v>1052</v>
      </c>
      <c r="P31" t="s">
        <v>1053</v>
      </c>
      <c r="Q31" t="s">
        <v>1054</v>
      </c>
      <c r="R31" t="s">
        <v>1055</v>
      </c>
      <c r="S31" t="s">
        <v>1056</v>
      </c>
      <c r="U31" t="s">
        <v>1057</v>
      </c>
      <c r="V31" t="s">
        <v>1058</v>
      </c>
      <c r="W31" t="s">
        <v>1059</v>
      </c>
      <c r="Z31" t="s">
        <v>209</v>
      </c>
      <c r="AB31" t="s">
        <v>1060</v>
      </c>
      <c r="AD31" t="s">
        <v>1061</v>
      </c>
      <c r="AE31" t="s">
        <v>1062</v>
      </c>
      <c r="AF31" t="s">
        <v>1063</v>
      </c>
      <c r="AG31" t="s">
        <v>1064</v>
      </c>
      <c r="AH31" t="s">
        <v>1065</v>
      </c>
    </row>
    <row r="32" spans="1:34">
      <c r="A32" t="s">
        <v>237</v>
      </c>
      <c r="H32" t="s">
        <v>1066</v>
      </c>
      <c r="I32" t="s">
        <v>1067</v>
      </c>
      <c r="J32" t="s">
        <v>1068</v>
      </c>
      <c r="L32" t="s">
        <v>1069</v>
      </c>
      <c r="M32" t="s">
        <v>1070</v>
      </c>
      <c r="N32" t="s">
        <v>1071</v>
      </c>
      <c r="O32" t="s">
        <v>1072</v>
      </c>
      <c r="P32" t="s">
        <v>1073</v>
      </c>
      <c r="Q32" t="s">
        <v>1074</v>
      </c>
      <c r="R32" t="s">
        <v>1075</v>
      </c>
      <c r="S32" t="s">
        <v>1076</v>
      </c>
      <c r="U32" t="s">
        <v>1077</v>
      </c>
      <c r="V32" t="s">
        <v>1078</v>
      </c>
      <c r="W32" t="s">
        <v>1079</v>
      </c>
      <c r="Z32" t="s">
        <v>1080</v>
      </c>
      <c r="AB32" t="s">
        <v>1081</v>
      </c>
      <c r="AD32" t="s">
        <v>1082</v>
      </c>
      <c r="AE32" t="s">
        <v>1083</v>
      </c>
      <c r="AF32" t="s">
        <v>1084</v>
      </c>
      <c r="AG32" t="s">
        <v>1085</v>
      </c>
      <c r="AH32" t="s">
        <v>1086</v>
      </c>
    </row>
    <row r="33" spans="1:34">
      <c r="A33" t="s">
        <v>241</v>
      </c>
      <c r="H33" t="s">
        <v>1087</v>
      </c>
      <c r="I33" t="s">
        <v>1088</v>
      </c>
      <c r="J33" t="s">
        <v>1089</v>
      </c>
      <c r="L33" t="s">
        <v>1090</v>
      </c>
      <c r="M33" t="s">
        <v>1091</v>
      </c>
      <c r="N33" t="s">
        <v>1092</v>
      </c>
      <c r="O33" t="s">
        <v>1093</v>
      </c>
      <c r="P33" t="s">
        <v>841</v>
      </c>
      <c r="Q33" t="s">
        <v>1094</v>
      </c>
      <c r="R33" t="s">
        <v>1095</v>
      </c>
      <c r="S33" t="s">
        <v>1096</v>
      </c>
      <c r="U33" t="s">
        <v>1097</v>
      </c>
      <c r="V33" t="s">
        <v>1098</v>
      </c>
      <c r="W33" t="s">
        <v>1099</v>
      </c>
      <c r="Z33" t="s">
        <v>1100</v>
      </c>
      <c r="AB33" t="s">
        <v>1101</v>
      </c>
      <c r="AD33" t="s">
        <v>1102</v>
      </c>
      <c r="AE33" t="s">
        <v>1103</v>
      </c>
      <c r="AF33" t="s">
        <v>1104</v>
      </c>
      <c r="AG33" t="s">
        <v>1105</v>
      </c>
      <c r="AH33" t="s">
        <v>181</v>
      </c>
    </row>
    <row r="34" spans="1:34">
      <c r="H34" t="s">
        <v>1106</v>
      </c>
      <c r="I34" t="s">
        <v>1107</v>
      </c>
      <c r="J34" t="s">
        <v>1108</v>
      </c>
      <c r="L34" t="s">
        <v>1109</v>
      </c>
      <c r="M34" t="s">
        <v>1110</v>
      </c>
      <c r="N34" t="s">
        <v>1111</v>
      </c>
      <c r="O34" t="s">
        <v>1112</v>
      </c>
      <c r="P34" t="s">
        <v>1113</v>
      </c>
      <c r="Q34" t="s">
        <v>1114</v>
      </c>
      <c r="R34" t="s">
        <v>1115</v>
      </c>
      <c r="S34" t="s">
        <v>1116</v>
      </c>
      <c r="U34" t="s">
        <v>1117</v>
      </c>
      <c r="V34" t="s">
        <v>1118</v>
      </c>
      <c r="W34" t="s">
        <v>1119</v>
      </c>
      <c r="Z34" t="s">
        <v>1120</v>
      </c>
      <c r="AB34" t="s">
        <v>1121</v>
      </c>
      <c r="AD34" t="s">
        <v>1122</v>
      </c>
      <c r="AE34" t="s">
        <v>1123</v>
      </c>
      <c r="AF34" t="s">
        <v>1124</v>
      </c>
      <c r="AG34" t="s">
        <v>1125</v>
      </c>
      <c r="AH34" t="s">
        <v>1126</v>
      </c>
    </row>
    <row r="35" spans="1:34">
      <c r="H35" t="s">
        <v>1127</v>
      </c>
      <c r="I35" t="s">
        <v>1128</v>
      </c>
      <c r="J35" t="s">
        <v>1129</v>
      </c>
      <c r="L35" t="s">
        <v>1130</v>
      </c>
      <c r="M35" t="s">
        <v>1131</v>
      </c>
      <c r="N35" t="s">
        <v>1132</v>
      </c>
      <c r="O35" t="s">
        <v>1133</v>
      </c>
      <c r="P35" t="s">
        <v>1134</v>
      </c>
      <c r="Q35" t="s">
        <v>1135</v>
      </c>
      <c r="R35" t="s">
        <v>1136</v>
      </c>
      <c r="U35" t="s">
        <v>1137</v>
      </c>
      <c r="V35" t="s">
        <v>1138</v>
      </c>
      <c r="W35" t="s">
        <v>920</v>
      </c>
      <c r="Z35" t="s">
        <v>1131</v>
      </c>
      <c r="AB35" t="s">
        <v>1139</v>
      </c>
      <c r="AD35" t="s">
        <v>1140</v>
      </c>
      <c r="AE35" t="s">
        <v>1141</v>
      </c>
      <c r="AF35" t="s">
        <v>1142</v>
      </c>
      <c r="AG35" t="s">
        <v>1143</v>
      </c>
      <c r="AH35" t="s">
        <v>1144</v>
      </c>
    </row>
    <row r="36" spans="1:34">
      <c r="H36" t="s">
        <v>1145</v>
      </c>
      <c r="I36" t="s">
        <v>723</v>
      </c>
      <c r="J36" t="s">
        <v>1146</v>
      </c>
      <c r="L36" t="s">
        <v>1147</v>
      </c>
      <c r="M36" t="s">
        <v>1148</v>
      </c>
      <c r="N36" t="s">
        <v>1149</v>
      </c>
      <c r="O36" t="s">
        <v>1150</v>
      </c>
      <c r="P36" t="s">
        <v>1151</v>
      </c>
      <c r="Q36" t="s">
        <v>1152</v>
      </c>
      <c r="R36" t="s">
        <v>166</v>
      </c>
      <c r="U36" t="s">
        <v>1153</v>
      </c>
      <c r="V36" t="s">
        <v>1154</v>
      </c>
      <c r="W36" t="s">
        <v>1155</v>
      </c>
      <c r="Z36" t="s">
        <v>1156</v>
      </c>
      <c r="AB36" t="s">
        <v>1157</v>
      </c>
      <c r="AD36" t="s">
        <v>1158</v>
      </c>
      <c r="AE36" t="s">
        <v>1159</v>
      </c>
      <c r="AF36" t="s">
        <v>1160</v>
      </c>
      <c r="AG36" t="s">
        <v>1161</v>
      </c>
      <c r="AH36" t="s">
        <v>1162</v>
      </c>
    </row>
    <row r="37" spans="1:34">
      <c r="H37" t="s">
        <v>560</v>
      </c>
      <c r="I37" t="s">
        <v>746</v>
      </c>
      <c r="J37" t="s">
        <v>1163</v>
      </c>
      <c r="L37" t="s">
        <v>1164</v>
      </c>
      <c r="M37" t="s">
        <v>1165</v>
      </c>
      <c r="N37" t="s">
        <v>1166</v>
      </c>
      <c r="O37" t="s">
        <v>1167</v>
      </c>
      <c r="P37" t="s">
        <v>1168</v>
      </c>
      <c r="Q37" t="s">
        <v>517</v>
      </c>
      <c r="R37" t="s">
        <v>1169</v>
      </c>
      <c r="U37" t="s">
        <v>1008</v>
      </c>
      <c r="V37" t="s">
        <v>1170</v>
      </c>
      <c r="W37" t="s">
        <v>1171</v>
      </c>
      <c r="Z37" t="s">
        <v>1172</v>
      </c>
      <c r="AB37" t="s">
        <v>1173</v>
      </c>
      <c r="AD37" t="s">
        <v>1174</v>
      </c>
      <c r="AE37" t="s">
        <v>1175</v>
      </c>
      <c r="AF37" t="s">
        <v>1176</v>
      </c>
      <c r="AG37" t="s">
        <v>1177</v>
      </c>
      <c r="AH37" t="s">
        <v>1178</v>
      </c>
    </row>
    <row r="38" spans="1:34">
      <c r="H38" t="s">
        <v>1179</v>
      </c>
      <c r="I38" t="s">
        <v>1180</v>
      </c>
      <c r="J38" t="s">
        <v>1181</v>
      </c>
      <c r="L38" t="s">
        <v>1182</v>
      </c>
      <c r="M38" t="s">
        <v>1183</v>
      </c>
      <c r="N38" t="s">
        <v>1184</v>
      </c>
      <c r="O38" t="s">
        <v>1185</v>
      </c>
      <c r="P38" t="s">
        <v>1186</v>
      </c>
      <c r="Q38" t="s">
        <v>1187</v>
      </c>
      <c r="R38" t="s">
        <v>1188</v>
      </c>
      <c r="U38" t="s">
        <v>1189</v>
      </c>
      <c r="V38" t="s">
        <v>1190</v>
      </c>
      <c r="W38" t="s">
        <v>1191</v>
      </c>
      <c r="Z38" t="s">
        <v>1192</v>
      </c>
      <c r="AB38" t="s">
        <v>1193</v>
      </c>
      <c r="AD38" t="s">
        <v>1194</v>
      </c>
      <c r="AE38" t="s">
        <v>1195</v>
      </c>
      <c r="AF38" t="s">
        <v>1196</v>
      </c>
      <c r="AG38" t="s">
        <v>1197</v>
      </c>
      <c r="AH38" t="s">
        <v>1198</v>
      </c>
    </row>
    <row r="39" spans="1:34">
      <c r="H39" t="s">
        <v>1199</v>
      </c>
      <c r="I39" t="s">
        <v>1200</v>
      </c>
      <c r="J39" t="s">
        <v>1201</v>
      </c>
      <c r="L39" t="s">
        <v>1202</v>
      </c>
      <c r="M39" t="s">
        <v>1203</v>
      </c>
      <c r="N39" t="s">
        <v>1204</v>
      </c>
      <c r="O39" t="s">
        <v>1205</v>
      </c>
      <c r="P39" t="s">
        <v>694</v>
      </c>
      <c r="Q39" t="s">
        <v>1206</v>
      </c>
      <c r="R39" t="s">
        <v>1207</v>
      </c>
      <c r="U39" t="s">
        <v>1208</v>
      </c>
      <c r="V39" t="s">
        <v>1209</v>
      </c>
      <c r="W39" t="s">
        <v>1210</v>
      </c>
      <c r="Z39" t="s">
        <v>1211</v>
      </c>
      <c r="AB39" t="s">
        <v>1212</v>
      </c>
      <c r="AD39" t="s">
        <v>1213</v>
      </c>
      <c r="AE39" t="s">
        <v>1214</v>
      </c>
      <c r="AF39" t="s">
        <v>1215</v>
      </c>
      <c r="AG39" t="s">
        <v>1216</v>
      </c>
      <c r="AH39" t="s">
        <v>1217</v>
      </c>
    </row>
    <row r="40" spans="1:34">
      <c r="H40" t="s">
        <v>1218</v>
      </c>
      <c r="I40" t="s">
        <v>1219</v>
      </c>
      <c r="L40" t="s">
        <v>1220</v>
      </c>
      <c r="M40" t="s">
        <v>1221</v>
      </c>
      <c r="N40" t="s">
        <v>1222</v>
      </c>
      <c r="O40" t="s">
        <v>1223</v>
      </c>
      <c r="P40" t="s">
        <v>1224</v>
      </c>
      <c r="Q40" t="s">
        <v>1225</v>
      </c>
      <c r="R40" t="s">
        <v>1226</v>
      </c>
      <c r="U40" t="s">
        <v>1227</v>
      </c>
      <c r="V40" t="s">
        <v>1228</v>
      </c>
      <c r="W40" t="s">
        <v>1229</v>
      </c>
      <c r="Z40" t="s">
        <v>1230</v>
      </c>
      <c r="AB40" t="s">
        <v>1231</v>
      </c>
      <c r="AD40" t="s">
        <v>1232</v>
      </c>
      <c r="AE40" t="s">
        <v>1233</v>
      </c>
      <c r="AF40" t="s">
        <v>1234</v>
      </c>
      <c r="AG40" t="s">
        <v>1235</v>
      </c>
      <c r="AH40" t="s">
        <v>1236</v>
      </c>
    </row>
    <row r="41" spans="1:34">
      <c r="H41" t="s">
        <v>1237</v>
      </c>
      <c r="I41" t="s">
        <v>1238</v>
      </c>
      <c r="M41" t="s">
        <v>1239</v>
      </c>
      <c r="N41" t="s">
        <v>1240</v>
      </c>
      <c r="O41" t="s">
        <v>1241</v>
      </c>
      <c r="P41" t="s">
        <v>1242</v>
      </c>
      <c r="Q41" t="s">
        <v>1243</v>
      </c>
      <c r="R41" t="s">
        <v>1244</v>
      </c>
      <c r="U41" t="s">
        <v>1245</v>
      </c>
      <c r="V41" t="s">
        <v>1246</v>
      </c>
      <c r="W41" t="s">
        <v>1247</v>
      </c>
      <c r="Z41" t="s">
        <v>1248</v>
      </c>
      <c r="AB41" t="s">
        <v>943</v>
      </c>
      <c r="AD41" t="s">
        <v>1249</v>
      </c>
      <c r="AE41" t="s">
        <v>1250</v>
      </c>
      <c r="AF41" t="s">
        <v>1251</v>
      </c>
      <c r="AG41" t="s">
        <v>1252</v>
      </c>
      <c r="AH41" t="s">
        <v>1253</v>
      </c>
    </row>
    <row r="42" spans="1:34">
      <c r="H42" t="s">
        <v>1254</v>
      </c>
      <c r="I42" t="s">
        <v>1255</v>
      </c>
      <c r="M42" t="s">
        <v>1256</v>
      </c>
      <c r="N42" t="s">
        <v>1257</v>
      </c>
      <c r="O42" t="s">
        <v>1258</v>
      </c>
      <c r="P42" t="s">
        <v>1259</v>
      </c>
      <c r="Q42" t="s">
        <v>1260</v>
      </c>
      <c r="R42" t="s">
        <v>1261</v>
      </c>
      <c r="U42" t="s">
        <v>1262</v>
      </c>
      <c r="V42" t="s">
        <v>1263</v>
      </c>
      <c r="W42" t="s">
        <v>1264</v>
      </c>
      <c r="Z42" t="s">
        <v>1265</v>
      </c>
      <c r="AB42" t="s">
        <v>1266</v>
      </c>
      <c r="AD42" t="s">
        <v>1267</v>
      </c>
      <c r="AE42" t="s">
        <v>1268</v>
      </c>
      <c r="AF42" t="s">
        <v>1269</v>
      </c>
      <c r="AG42" t="s">
        <v>1270</v>
      </c>
      <c r="AH42" t="s">
        <v>1271</v>
      </c>
    </row>
    <row r="43" spans="1:34">
      <c r="H43" t="s">
        <v>1272</v>
      </c>
      <c r="I43" t="s">
        <v>1273</v>
      </c>
      <c r="M43" t="s">
        <v>1274</v>
      </c>
      <c r="N43" t="s">
        <v>1275</v>
      </c>
      <c r="O43" t="s">
        <v>1276</v>
      </c>
      <c r="P43" t="s">
        <v>1277</v>
      </c>
      <c r="Q43" t="s">
        <v>1278</v>
      </c>
      <c r="R43" t="s">
        <v>1279</v>
      </c>
      <c r="U43" t="s">
        <v>1280</v>
      </c>
      <c r="V43" t="s">
        <v>1281</v>
      </c>
      <c r="W43" t="s">
        <v>1282</v>
      </c>
      <c r="Z43" t="s">
        <v>1283</v>
      </c>
      <c r="AB43" t="s">
        <v>1284</v>
      </c>
      <c r="AD43" t="s">
        <v>1285</v>
      </c>
      <c r="AE43" t="s">
        <v>1286</v>
      </c>
      <c r="AF43" t="s">
        <v>1287</v>
      </c>
      <c r="AG43" t="s">
        <v>1288</v>
      </c>
      <c r="AH43" t="s">
        <v>1289</v>
      </c>
    </row>
    <row r="44" spans="1:34">
      <c r="H44" t="s">
        <v>1290</v>
      </c>
      <c r="I44" t="s">
        <v>1291</v>
      </c>
      <c r="M44" t="s">
        <v>1267</v>
      </c>
      <c r="N44" t="s">
        <v>1292</v>
      </c>
      <c r="O44" t="s">
        <v>1293</v>
      </c>
      <c r="P44" t="s">
        <v>1294</v>
      </c>
      <c r="Q44" t="s">
        <v>1295</v>
      </c>
      <c r="R44" t="s">
        <v>1296</v>
      </c>
      <c r="U44" t="s">
        <v>1297</v>
      </c>
      <c r="V44" t="s">
        <v>1298</v>
      </c>
      <c r="W44" t="s">
        <v>1299</v>
      </c>
      <c r="Z44" t="s">
        <v>1300</v>
      </c>
      <c r="AB44" t="s">
        <v>1301</v>
      </c>
      <c r="AD44" t="s">
        <v>1302</v>
      </c>
      <c r="AE44" t="s">
        <v>1303</v>
      </c>
      <c r="AF44" t="s">
        <v>1304</v>
      </c>
      <c r="AG44" t="s">
        <v>1305</v>
      </c>
      <c r="AH44" t="s">
        <v>1306</v>
      </c>
    </row>
    <row r="45" spans="1:34">
      <c r="H45" t="s">
        <v>1307</v>
      </c>
      <c r="I45" t="s">
        <v>793</v>
      </c>
      <c r="M45" t="s">
        <v>1285</v>
      </c>
      <c r="N45" t="s">
        <v>1308</v>
      </c>
      <c r="O45" t="s">
        <v>1309</v>
      </c>
      <c r="P45" t="s">
        <v>1310</v>
      </c>
      <c r="Q45" t="s">
        <v>1311</v>
      </c>
      <c r="R45" t="s">
        <v>723</v>
      </c>
      <c r="U45" t="s">
        <v>1312</v>
      </c>
      <c r="V45" t="s">
        <v>1313</v>
      </c>
      <c r="W45" t="s">
        <v>1314</v>
      </c>
      <c r="Z45" t="s">
        <v>1315</v>
      </c>
      <c r="AB45" t="s">
        <v>1316</v>
      </c>
      <c r="AE45" t="s">
        <v>1317</v>
      </c>
      <c r="AF45" t="s">
        <v>1318</v>
      </c>
      <c r="AG45" t="s">
        <v>1319</v>
      </c>
      <c r="AH45" t="s">
        <v>221</v>
      </c>
    </row>
    <row r="46" spans="1:34">
      <c r="H46" t="s">
        <v>1320</v>
      </c>
      <c r="I46" t="s">
        <v>1321</v>
      </c>
      <c r="M46" t="s">
        <v>1322</v>
      </c>
      <c r="N46" t="s">
        <v>1323</v>
      </c>
      <c r="O46" t="s">
        <v>1324</v>
      </c>
      <c r="P46" t="s">
        <v>1325</v>
      </c>
      <c r="Q46" t="s">
        <v>1326</v>
      </c>
      <c r="R46" t="s">
        <v>1327</v>
      </c>
      <c r="U46" t="s">
        <v>1328</v>
      </c>
      <c r="V46" t="s">
        <v>1329</v>
      </c>
      <c r="W46" t="s">
        <v>1330</v>
      </c>
      <c r="Z46" t="s">
        <v>1331</v>
      </c>
      <c r="AB46" t="s">
        <v>1332</v>
      </c>
      <c r="AE46" t="s">
        <v>1333</v>
      </c>
      <c r="AF46" t="s">
        <v>1334</v>
      </c>
      <c r="AG46" t="s">
        <v>1335</v>
      </c>
      <c r="AH46" t="s">
        <v>1336</v>
      </c>
    </row>
    <row r="47" spans="1:34">
      <c r="H47" t="s">
        <v>1337</v>
      </c>
      <c r="I47" t="s">
        <v>181</v>
      </c>
      <c r="M47" t="s">
        <v>1338</v>
      </c>
      <c r="N47" t="s">
        <v>1339</v>
      </c>
      <c r="O47" t="s">
        <v>1340</v>
      </c>
      <c r="P47" t="s">
        <v>1341</v>
      </c>
      <c r="Q47" t="s">
        <v>1342</v>
      </c>
      <c r="R47" t="s">
        <v>1343</v>
      </c>
      <c r="U47" t="s">
        <v>1344</v>
      </c>
      <c r="V47" t="s">
        <v>1345</v>
      </c>
      <c r="W47" t="s">
        <v>1346</v>
      </c>
      <c r="Z47" t="s">
        <v>1347</v>
      </c>
      <c r="AB47" t="s">
        <v>1348</v>
      </c>
      <c r="AE47" t="s">
        <v>1349</v>
      </c>
      <c r="AF47" t="s">
        <v>1350</v>
      </c>
      <c r="AG47" t="s">
        <v>1351</v>
      </c>
      <c r="AH47" t="s">
        <v>1352</v>
      </c>
    </row>
    <row r="48" spans="1:34">
      <c r="H48" t="s">
        <v>1353</v>
      </c>
      <c r="I48" t="s">
        <v>1354</v>
      </c>
      <c r="N48" t="s">
        <v>1355</v>
      </c>
      <c r="O48" t="s">
        <v>1356</v>
      </c>
      <c r="P48" t="s">
        <v>1357</v>
      </c>
      <c r="Q48" t="s">
        <v>1358</v>
      </c>
      <c r="R48" t="s">
        <v>746</v>
      </c>
      <c r="U48" t="s">
        <v>1359</v>
      </c>
      <c r="V48" t="s">
        <v>1360</v>
      </c>
      <c r="W48" t="s">
        <v>1361</v>
      </c>
      <c r="Z48" t="s">
        <v>1362</v>
      </c>
      <c r="AB48" t="s">
        <v>1363</v>
      </c>
      <c r="AE48" t="s">
        <v>1364</v>
      </c>
      <c r="AF48" t="s">
        <v>1365</v>
      </c>
      <c r="AG48" t="s">
        <v>1366</v>
      </c>
      <c r="AH48" t="s">
        <v>1367</v>
      </c>
    </row>
    <row r="49" spans="8:34">
      <c r="H49" t="s">
        <v>1368</v>
      </c>
      <c r="I49" t="s">
        <v>1369</v>
      </c>
      <c r="N49" t="s">
        <v>1370</v>
      </c>
      <c r="O49" t="s">
        <v>1371</v>
      </c>
      <c r="P49" t="s">
        <v>511</v>
      </c>
      <c r="Q49" t="s">
        <v>1372</v>
      </c>
      <c r="R49" t="s">
        <v>1373</v>
      </c>
      <c r="U49" t="s">
        <v>1131</v>
      </c>
      <c r="V49" t="s">
        <v>1374</v>
      </c>
      <c r="W49" t="s">
        <v>1375</v>
      </c>
      <c r="Z49" t="s">
        <v>1376</v>
      </c>
      <c r="AB49" t="s">
        <v>1377</v>
      </c>
      <c r="AE49" t="s">
        <v>1378</v>
      </c>
      <c r="AF49" t="s">
        <v>1379</v>
      </c>
      <c r="AG49" t="s">
        <v>1380</v>
      </c>
      <c r="AH49" t="s">
        <v>1381</v>
      </c>
    </row>
    <row r="50" spans="8:34">
      <c r="H50" t="s">
        <v>1382</v>
      </c>
      <c r="I50" t="s">
        <v>1383</v>
      </c>
      <c r="N50" t="s">
        <v>1384</v>
      </c>
      <c r="O50" t="s">
        <v>1385</v>
      </c>
      <c r="P50" t="s">
        <v>1386</v>
      </c>
      <c r="Q50" t="s">
        <v>1387</v>
      </c>
      <c r="R50" t="s">
        <v>1388</v>
      </c>
      <c r="U50" t="s">
        <v>1389</v>
      </c>
      <c r="V50" t="s">
        <v>1390</v>
      </c>
      <c r="W50" t="s">
        <v>1391</v>
      </c>
      <c r="Z50" t="s">
        <v>1392</v>
      </c>
      <c r="AB50" t="s">
        <v>1393</v>
      </c>
      <c r="AE50" t="s">
        <v>1394</v>
      </c>
      <c r="AF50" t="s">
        <v>1346</v>
      </c>
      <c r="AG50" t="s">
        <v>1395</v>
      </c>
      <c r="AH50" t="s">
        <v>1396</v>
      </c>
    </row>
    <row r="51" spans="8:34">
      <c r="H51" t="s">
        <v>1397</v>
      </c>
      <c r="I51" t="s">
        <v>1398</v>
      </c>
      <c r="N51" t="s">
        <v>1399</v>
      </c>
      <c r="O51" t="s">
        <v>1400</v>
      </c>
      <c r="P51" t="s">
        <v>1401</v>
      </c>
      <c r="Q51" t="s">
        <v>1402</v>
      </c>
      <c r="R51" t="s">
        <v>1403</v>
      </c>
      <c r="U51" t="s">
        <v>1404</v>
      </c>
      <c r="V51" t="s">
        <v>1405</v>
      </c>
      <c r="W51" t="s">
        <v>1406</v>
      </c>
      <c r="Z51" t="s">
        <v>1407</v>
      </c>
      <c r="AB51" t="s">
        <v>1408</v>
      </c>
      <c r="AE51" t="s">
        <v>229</v>
      </c>
      <c r="AF51" t="s">
        <v>1409</v>
      </c>
      <c r="AG51" t="s">
        <v>1410</v>
      </c>
      <c r="AH51" t="s">
        <v>1411</v>
      </c>
    </row>
    <row r="52" spans="8:34">
      <c r="H52" t="s">
        <v>746</v>
      </c>
      <c r="I52" t="s">
        <v>838</v>
      </c>
      <c r="N52" t="s">
        <v>1412</v>
      </c>
      <c r="O52" t="s">
        <v>1413</v>
      </c>
      <c r="P52" t="s">
        <v>1414</v>
      </c>
      <c r="Q52" t="s">
        <v>1415</v>
      </c>
      <c r="R52" t="s">
        <v>871</v>
      </c>
      <c r="U52" t="s">
        <v>1416</v>
      </c>
      <c r="V52" t="s">
        <v>1417</v>
      </c>
      <c r="W52" t="s">
        <v>759</v>
      </c>
      <c r="Z52" t="s">
        <v>1418</v>
      </c>
      <c r="AB52" t="s">
        <v>1419</v>
      </c>
      <c r="AE52" t="s">
        <v>1420</v>
      </c>
      <c r="AF52" t="s">
        <v>1421</v>
      </c>
      <c r="AG52" t="s">
        <v>1422</v>
      </c>
      <c r="AH52" t="s">
        <v>1423</v>
      </c>
    </row>
    <row r="53" spans="8:34">
      <c r="H53" t="s">
        <v>1424</v>
      </c>
      <c r="I53" t="s">
        <v>1425</v>
      </c>
      <c r="N53" t="s">
        <v>1426</v>
      </c>
      <c r="O53" t="s">
        <v>1427</v>
      </c>
      <c r="P53" t="s">
        <v>1428</v>
      </c>
      <c r="Q53" t="s">
        <v>403</v>
      </c>
      <c r="R53" t="s">
        <v>556</v>
      </c>
      <c r="V53" t="s">
        <v>1429</v>
      </c>
      <c r="W53" t="s">
        <v>1430</v>
      </c>
      <c r="Z53" t="s">
        <v>1431</v>
      </c>
      <c r="AB53" t="s">
        <v>962</v>
      </c>
      <c r="AE53" t="s">
        <v>1432</v>
      </c>
      <c r="AF53" t="s">
        <v>1433</v>
      </c>
      <c r="AG53" t="s">
        <v>1434</v>
      </c>
      <c r="AH53" t="s">
        <v>1435</v>
      </c>
    </row>
    <row r="54" spans="8:34">
      <c r="H54" t="s">
        <v>1436</v>
      </c>
      <c r="I54" t="s">
        <v>1437</v>
      </c>
      <c r="N54" t="s">
        <v>1438</v>
      </c>
      <c r="O54" t="s">
        <v>1439</v>
      </c>
      <c r="P54" t="s">
        <v>1440</v>
      </c>
      <c r="Q54" t="s">
        <v>1441</v>
      </c>
      <c r="R54" t="s">
        <v>1442</v>
      </c>
      <c r="V54" t="s">
        <v>1443</v>
      </c>
      <c r="W54" t="s">
        <v>1054</v>
      </c>
      <c r="Z54" t="s">
        <v>1444</v>
      </c>
      <c r="AB54" t="s">
        <v>760</v>
      </c>
      <c r="AE54" t="s">
        <v>1445</v>
      </c>
      <c r="AF54" t="s">
        <v>1446</v>
      </c>
      <c r="AG54" t="s">
        <v>1447</v>
      </c>
      <c r="AH54" t="s">
        <v>1448</v>
      </c>
    </row>
    <row r="55" spans="8:34">
      <c r="H55" t="s">
        <v>1449</v>
      </c>
      <c r="I55" t="s">
        <v>1450</v>
      </c>
      <c r="N55" t="s">
        <v>1451</v>
      </c>
      <c r="O55" t="s">
        <v>1452</v>
      </c>
      <c r="P55" t="s">
        <v>1453</v>
      </c>
      <c r="Q55" t="s">
        <v>1454</v>
      </c>
      <c r="R55" t="s">
        <v>1455</v>
      </c>
      <c r="V55" t="s">
        <v>1456</v>
      </c>
      <c r="W55" t="s">
        <v>1457</v>
      </c>
      <c r="Z55" t="s">
        <v>1458</v>
      </c>
      <c r="AB55" t="s">
        <v>1459</v>
      </c>
      <c r="AE55" t="s">
        <v>1460</v>
      </c>
      <c r="AF55" t="s">
        <v>1461</v>
      </c>
      <c r="AG55" t="s">
        <v>1462</v>
      </c>
      <c r="AH55" t="s">
        <v>1463</v>
      </c>
    </row>
    <row r="56" spans="8:34">
      <c r="H56" t="s">
        <v>1464</v>
      </c>
      <c r="I56" t="s">
        <v>1465</v>
      </c>
      <c r="N56" t="s">
        <v>1466</v>
      </c>
      <c r="O56" t="s">
        <v>1467</v>
      </c>
      <c r="P56" t="s">
        <v>1468</v>
      </c>
      <c r="Q56" t="s">
        <v>1469</v>
      </c>
      <c r="R56" t="s">
        <v>1470</v>
      </c>
      <c r="V56" t="s">
        <v>1471</v>
      </c>
      <c r="W56" t="s">
        <v>1472</v>
      </c>
      <c r="Z56" t="s">
        <v>1473</v>
      </c>
      <c r="AB56" t="s">
        <v>1474</v>
      </c>
      <c r="AE56" t="s">
        <v>1475</v>
      </c>
      <c r="AF56" t="s">
        <v>1476</v>
      </c>
      <c r="AG56" t="s">
        <v>1477</v>
      </c>
      <c r="AH56" t="s">
        <v>1478</v>
      </c>
    </row>
    <row r="57" spans="8:34">
      <c r="H57" t="s">
        <v>1479</v>
      </c>
      <c r="I57" t="s">
        <v>760</v>
      </c>
      <c r="N57" t="s">
        <v>1480</v>
      </c>
      <c r="O57" t="s">
        <v>1481</v>
      </c>
      <c r="P57" t="s">
        <v>1482</v>
      </c>
      <c r="Q57" t="s">
        <v>1008</v>
      </c>
      <c r="R57" t="s">
        <v>1483</v>
      </c>
      <c r="V57" t="s">
        <v>1484</v>
      </c>
      <c r="W57" t="s">
        <v>1485</v>
      </c>
      <c r="Z57" t="s">
        <v>1486</v>
      </c>
      <c r="AB57" t="s">
        <v>1487</v>
      </c>
      <c r="AE57" t="s">
        <v>1488</v>
      </c>
      <c r="AF57" t="s">
        <v>1489</v>
      </c>
      <c r="AG57" t="s">
        <v>1490</v>
      </c>
      <c r="AH57" t="s">
        <v>1473</v>
      </c>
    </row>
    <row r="58" spans="8:34">
      <c r="H58" t="s">
        <v>1491</v>
      </c>
      <c r="I58" t="s">
        <v>1492</v>
      </c>
      <c r="N58" t="s">
        <v>1493</v>
      </c>
      <c r="O58" t="s">
        <v>1494</v>
      </c>
      <c r="P58" t="s">
        <v>1212</v>
      </c>
      <c r="Q58" t="s">
        <v>1167</v>
      </c>
      <c r="R58" t="s">
        <v>1495</v>
      </c>
      <c r="V58" t="s">
        <v>1496</v>
      </c>
      <c r="W58" t="s">
        <v>1497</v>
      </c>
      <c r="Z58" t="s">
        <v>1498</v>
      </c>
      <c r="AB58" t="s">
        <v>1499</v>
      </c>
      <c r="AE58" t="s">
        <v>1500</v>
      </c>
      <c r="AF58" t="s">
        <v>1501</v>
      </c>
      <c r="AG58" t="s">
        <v>1502</v>
      </c>
      <c r="AH58" t="s">
        <v>1503</v>
      </c>
    </row>
    <row r="59" spans="8:34">
      <c r="H59" t="s">
        <v>1504</v>
      </c>
      <c r="I59" t="s">
        <v>1505</v>
      </c>
      <c r="N59" t="s">
        <v>1506</v>
      </c>
      <c r="O59" t="s">
        <v>1507</v>
      </c>
      <c r="P59" t="s">
        <v>1508</v>
      </c>
      <c r="Q59" t="s">
        <v>1509</v>
      </c>
      <c r="R59" t="s">
        <v>181</v>
      </c>
      <c r="V59" t="s">
        <v>1510</v>
      </c>
      <c r="W59" t="s">
        <v>1511</v>
      </c>
      <c r="Z59" t="s">
        <v>1201</v>
      </c>
      <c r="AB59" t="s">
        <v>1512</v>
      </c>
      <c r="AE59" t="s">
        <v>1513</v>
      </c>
      <c r="AF59" t="s">
        <v>1514</v>
      </c>
      <c r="AG59" t="s">
        <v>1515</v>
      </c>
      <c r="AH59" t="s">
        <v>241</v>
      </c>
    </row>
    <row r="60" spans="8:34">
      <c r="H60" t="s">
        <v>1516</v>
      </c>
      <c r="I60" t="s">
        <v>1517</v>
      </c>
      <c r="N60" t="s">
        <v>1518</v>
      </c>
      <c r="O60" t="s">
        <v>1519</v>
      </c>
      <c r="P60" t="s">
        <v>1520</v>
      </c>
      <c r="Q60" t="s">
        <v>181</v>
      </c>
      <c r="R60" t="s">
        <v>1521</v>
      </c>
      <c r="V60" t="s">
        <v>1522</v>
      </c>
      <c r="W60" t="s">
        <v>1523</v>
      </c>
      <c r="AB60" t="s">
        <v>1524</v>
      </c>
      <c r="AE60" t="s">
        <v>1525</v>
      </c>
      <c r="AF60" t="s">
        <v>1526</v>
      </c>
      <c r="AG60" t="s">
        <v>970</v>
      </c>
    </row>
    <row r="61" spans="8:34">
      <c r="H61" t="s">
        <v>1527</v>
      </c>
      <c r="I61" t="s">
        <v>1528</v>
      </c>
      <c r="N61" t="s">
        <v>1529</v>
      </c>
      <c r="O61" t="s">
        <v>1530</v>
      </c>
      <c r="P61" t="s">
        <v>1531</v>
      </c>
      <c r="Q61" t="s">
        <v>1532</v>
      </c>
      <c r="R61" t="s">
        <v>1533</v>
      </c>
      <c r="V61" t="s">
        <v>1534</v>
      </c>
      <c r="W61" t="s">
        <v>1535</v>
      </c>
      <c r="AB61" t="s">
        <v>1536</v>
      </c>
      <c r="AE61" t="s">
        <v>1537</v>
      </c>
      <c r="AF61" t="s">
        <v>1538</v>
      </c>
      <c r="AG61" t="s">
        <v>205</v>
      </c>
    </row>
    <row r="62" spans="8:34">
      <c r="H62" t="s">
        <v>1539</v>
      </c>
      <c r="I62" t="s">
        <v>1540</v>
      </c>
      <c r="N62" t="s">
        <v>1541</v>
      </c>
      <c r="O62" t="s">
        <v>1542</v>
      </c>
      <c r="P62" t="s">
        <v>1543</v>
      </c>
      <c r="Q62" t="s">
        <v>1544</v>
      </c>
      <c r="R62" t="s">
        <v>1545</v>
      </c>
      <c r="V62" t="s">
        <v>1546</v>
      </c>
      <c r="W62" t="s">
        <v>1547</v>
      </c>
      <c r="AB62" t="s">
        <v>1548</v>
      </c>
      <c r="AF62" t="s">
        <v>1549</v>
      </c>
      <c r="AG62" t="s">
        <v>1550</v>
      </c>
    </row>
    <row r="63" spans="8:34">
      <c r="H63" t="s">
        <v>1551</v>
      </c>
      <c r="I63" t="s">
        <v>1552</v>
      </c>
      <c r="N63" t="s">
        <v>1553</v>
      </c>
      <c r="O63" t="s">
        <v>1554</v>
      </c>
      <c r="P63" t="s">
        <v>1555</v>
      </c>
      <c r="Q63" t="s">
        <v>1556</v>
      </c>
      <c r="R63" t="s">
        <v>1557</v>
      </c>
      <c r="V63" t="s">
        <v>1558</v>
      </c>
      <c r="W63" t="s">
        <v>862</v>
      </c>
      <c r="AB63" t="s">
        <v>1559</v>
      </c>
      <c r="AF63" t="s">
        <v>1560</v>
      </c>
      <c r="AG63" t="s">
        <v>1561</v>
      </c>
    </row>
    <row r="64" spans="8:34">
      <c r="H64" t="s">
        <v>1562</v>
      </c>
      <c r="I64" t="s">
        <v>1563</v>
      </c>
      <c r="N64" t="s">
        <v>1564</v>
      </c>
      <c r="O64" t="s">
        <v>1565</v>
      </c>
      <c r="P64" t="s">
        <v>1566</v>
      </c>
      <c r="Q64" t="s">
        <v>1567</v>
      </c>
      <c r="R64" t="s">
        <v>1568</v>
      </c>
      <c r="V64" t="s">
        <v>1569</v>
      </c>
      <c r="W64" t="s">
        <v>1570</v>
      </c>
      <c r="AB64" t="s">
        <v>1571</v>
      </c>
      <c r="AF64" t="s">
        <v>1572</v>
      </c>
      <c r="AG64" t="s">
        <v>1573</v>
      </c>
    </row>
    <row r="65" spans="8:33">
      <c r="H65" t="s">
        <v>1231</v>
      </c>
      <c r="I65" t="s">
        <v>1574</v>
      </c>
      <c r="N65" t="s">
        <v>1575</v>
      </c>
      <c r="O65" t="s">
        <v>1576</v>
      </c>
      <c r="P65" t="s">
        <v>1577</v>
      </c>
      <c r="Q65" t="s">
        <v>1578</v>
      </c>
      <c r="R65" t="s">
        <v>1579</v>
      </c>
      <c r="V65" t="s">
        <v>1580</v>
      </c>
      <c r="W65" t="s">
        <v>1581</v>
      </c>
      <c r="AB65" t="s">
        <v>1582</v>
      </c>
      <c r="AF65" t="s">
        <v>1583</v>
      </c>
      <c r="AG65" t="s">
        <v>1032</v>
      </c>
    </row>
    <row r="66" spans="8:33">
      <c r="H66" t="s">
        <v>1584</v>
      </c>
      <c r="I66" t="s">
        <v>1585</v>
      </c>
      <c r="N66" t="s">
        <v>1586</v>
      </c>
      <c r="O66" t="s">
        <v>1587</v>
      </c>
      <c r="P66" t="s">
        <v>1588</v>
      </c>
      <c r="Q66" t="s">
        <v>1589</v>
      </c>
      <c r="R66" t="s">
        <v>838</v>
      </c>
      <c r="V66" t="s">
        <v>1590</v>
      </c>
      <c r="W66" t="s">
        <v>1591</v>
      </c>
      <c r="AB66" t="s">
        <v>1592</v>
      </c>
      <c r="AF66" t="s">
        <v>1593</v>
      </c>
      <c r="AG66" t="s">
        <v>1594</v>
      </c>
    </row>
    <row r="67" spans="8:33">
      <c r="H67" t="s">
        <v>1595</v>
      </c>
      <c r="I67" t="s">
        <v>1596</v>
      </c>
      <c r="N67" t="s">
        <v>1597</v>
      </c>
      <c r="O67" t="s">
        <v>1598</v>
      </c>
      <c r="P67" t="s">
        <v>1599</v>
      </c>
      <c r="Q67" t="s">
        <v>1600</v>
      </c>
      <c r="R67" t="s">
        <v>1601</v>
      </c>
      <c r="V67" t="s">
        <v>1602</v>
      </c>
      <c r="W67" t="s">
        <v>1603</v>
      </c>
      <c r="AB67" t="s">
        <v>1604</v>
      </c>
      <c r="AF67" t="s">
        <v>560</v>
      </c>
      <c r="AG67" t="s">
        <v>1605</v>
      </c>
    </row>
    <row r="68" spans="8:33">
      <c r="H68" t="s">
        <v>1606</v>
      </c>
      <c r="I68" t="s">
        <v>1607</v>
      </c>
      <c r="N68" t="s">
        <v>1608</v>
      </c>
      <c r="O68" t="s">
        <v>1609</v>
      </c>
      <c r="P68" t="s">
        <v>1610</v>
      </c>
      <c r="Q68" t="s">
        <v>1611</v>
      </c>
      <c r="R68" t="s">
        <v>1612</v>
      </c>
      <c r="V68" t="s">
        <v>1613</v>
      </c>
      <c r="W68" t="s">
        <v>813</v>
      </c>
      <c r="AB68" t="s">
        <v>1614</v>
      </c>
      <c r="AF68" t="s">
        <v>1615</v>
      </c>
      <c r="AG68" t="s">
        <v>1616</v>
      </c>
    </row>
    <row r="69" spans="8:33">
      <c r="H69" t="s">
        <v>1617</v>
      </c>
      <c r="N69" t="s">
        <v>1618</v>
      </c>
      <c r="O69" t="s">
        <v>1619</v>
      </c>
      <c r="P69" t="s">
        <v>1620</v>
      </c>
      <c r="Q69" t="s">
        <v>1621</v>
      </c>
      <c r="R69" t="s">
        <v>1622</v>
      </c>
      <c r="V69" t="s">
        <v>1623</v>
      </c>
      <c r="W69" t="s">
        <v>599</v>
      </c>
      <c r="AB69" t="s">
        <v>1624</v>
      </c>
      <c r="AF69" t="s">
        <v>1625</v>
      </c>
      <c r="AG69" t="s">
        <v>1626</v>
      </c>
    </row>
    <row r="70" spans="8:33">
      <c r="H70" t="s">
        <v>1627</v>
      </c>
      <c r="N70" t="s">
        <v>1628</v>
      </c>
      <c r="O70" t="s">
        <v>1629</v>
      </c>
      <c r="P70" t="s">
        <v>1630</v>
      </c>
      <c r="Q70" t="s">
        <v>1631</v>
      </c>
      <c r="R70" t="s">
        <v>1632</v>
      </c>
      <c r="V70" t="s">
        <v>1633</v>
      </c>
      <c r="W70" t="s">
        <v>1634</v>
      </c>
      <c r="AB70" t="s">
        <v>1635</v>
      </c>
      <c r="AF70" t="s">
        <v>1636</v>
      </c>
      <c r="AG70" t="s">
        <v>1637</v>
      </c>
    </row>
    <row r="71" spans="8:33">
      <c r="H71" t="s">
        <v>1638</v>
      </c>
      <c r="N71" t="s">
        <v>1639</v>
      </c>
      <c r="O71" t="s">
        <v>1640</v>
      </c>
      <c r="P71" t="s">
        <v>1641</v>
      </c>
      <c r="Q71" t="s">
        <v>1642</v>
      </c>
      <c r="R71" t="s">
        <v>1643</v>
      </c>
      <c r="V71" t="s">
        <v>1644</v>
      </c>
      <c r="W71" t="s">
        <v>1645</v>
      </c>
      <c r="AB71" t="s">
        <v>1473</v>
      </c>
      <c r="AF71" t="s">
        <v>1646</v>
      </c>
      <c r="AG71" t="s">
        <v>1647</v>
      </c>
    </row>
    <row r="72" spans="8:33">
      <c r="H72" t="s">
        <v>1648</v>
      </c>
      <c r="N72" t="s">
        <v>1649</v>
      </c>
      <c r="O72" t="s">
        <v>1650</v>
      </c>
      <c r="P72" t="s">
        <v>1651</v>
      </c>
      <c r="Q72" t="s">
        <v>1652</v>
      </c>
      <c r="R72" t="s">
        <v>1653</v>
      </c>
      <c r="V72" t="s">
        <v>1654</v>
      </c>
      <c r="W72" t="s">
        <v>1655</v>
      </c>
      <c r="AB72" t="s">
        <v>1656</v>
      </c>
      <c r="AF72" t="s">
        <v>1657</v>
      </c>
      <c r="AG72" t="s">
        <v>1658</v>
      </c>
    </row>
    <row r="73" spans="8:33">
      <c r="H73" t="s">
        <v>1659</v>
      </c>
      <c r="N73" t="s">
        <v>1660</v>
      </c>
      <c r="O73" t="s">
        <v>1661</v>
      </c>
      <c r="P73" t="s">
        <v>1662</v>
      </c>
      <c r="Q73" t="s">
        <v>1663</v>
      </c>
      <c r="R73" t="s">
        <v>1664</v>
      </c>
      <c r="V73" t="s">
        <v>1665</v>
      </c>
      <c r="W73" t="s">
        <v>1666</v>
      </c>
      <c r="AB73" t="s">
        <v>1667</v>
      </c>
      <c r="AF73" t="s">
        <v>1668</v>
      </c>
      <c r="AG73" t="s">
        <v>1669</v>
      </c>
    </row>
    <row r="74" spans="8:33">
      <c r="H74" t="s">
        <v>1670</v>
      </c>
      <c r="N74" t="s">
        <v>1671</v>
      </c>
      <c r="O74" t="s">
        <v>1672</v>
      </c>
      <c r="P74" t="s">
        <v>1673</v>
      </c>
      <c r="Q74" t="s">
        <v>962</v>
      </c>
      <c r="R74" t="s">
        <v>1674</v>
      </c>
      <c r="V74" t="s">
        <v>1675</v>
      </c>
      <c r="W74" t="s">
        <v>1676</v>
      </c>
      <c r="AF74" t="s">
        <v>1677</v>
      </c>
      <c r="AG74" t="s">
        <v>1678</v>
      </c>
    </row>
    <row r="75" spans="8:33">
      <c r="H75" t="s">
        <v>1679</v>
      </c>
      <c r="N75" t="s">
        <v>1680</v>
      </c>
      <c r="O75" t="s">
        <v>1681</v>
      </c>
      <c r="P75" t="s">
        <v>1682</v>
      </c>
      <c r="Q75" t="s">
        <v>1683</v>
      </c>
      <c r="R75" t="s">
        <v>1684</v>
      </c>
      <c r="V75" t="s">
        <v>1685</v>
      </c>
      <c r="W75" t="s">
        <v>994</v>
      </c>
      <c r="AF75" t="s">
        <v>1686</v>
      </c>
      <c r="AG75" t="s">
        <v>1687</v>
      </c>
    </row>
    <row r="76" spans="8:33">
      <c r="H76" t="s">
        <v>1688</v>
      </c>
      <c r="N76" t="s">
        <v>1689</v>
      </c>
      <c r="O76" t="s">
        <v>1690</v>
      </c>
      <c r="P76" t="s">
        <v>1691</v>
      </c>
      <c r="Q76" t="s">
        <v>1692</v>
      </c>
      <c r="R76" t="s">
        <v>1693</v>
      </c>
      <c r="V76" t="s">
        <v>1694</v>
      </c>
      <c r="W76" t="s">
        <v>1695</v>
      </c>
      <c r="AF76" t="s">
        <v>1696</v>
      </c>
      <c r="AG76" t="s">
        <v>1697</v>
      </c>
    </row>
    <row r="77" spans="8:33">
      <c r="H77" t="s">
        <v>1698</v>
      </c>
      <c r="N77" t="s">
        <v>1699</v>
      </c>
      <c r="O77" t="s">
        <v>1700</v>
      </c>
      <c r="P77" t="s">
        <v>1529</v>
      </c>
      <c r="Q77" t="s">
        <v>1701</v>
      </c>
      <c r="R77" t="s">
        <v>1702</v>
      </c>
      <c r="V77" t="s">
        <v>1703</v>
      </c>
      <c r="W77" t="s">
        <v>1704</v>
      </c>
      <c r="AF77" t="s">
        <v>1705</v>
      </c>
      <c r="AG77" t="s">
        <v>1706</v>
      </c>
    </row>
    <row r="78" spans="8:33">
      <c r="H78" t="s">
        <v>1707</v>
      </c>
      <c r="N78" t="s">
        <v>1708</v>
      </c>
      <c r="O78" t="s">
        <v>1709</v>
      </c>
      <c r="P78" t="s">
        <v>1710</v>
      </c>
      <c r="Q78" t="s">
        <v>1711</v>
      </c>
      <c r="R78" t="s">
        <v>1712</v>
      </c>
      <c r="V78" t="s">
        <v>1713</v>
      </c>
      <c r="W78" t="s">
        <v>1714</v>
      </c>
      <c r="AF78" t="s">
        <v>1715</v>
      </c>
      <c r="AG78" t="s">
        <v>1716</v>
      </c>
    </row>
    <row r="79" spans="8:33">
      <c r="H79" t="s">
        <v>1717</v>
      </c>
      <c r="N79" t="s">
        <v>1718</v>
      </c>
      <c r="O79" t="s">
        <v>1719</v>
      </c>
      <c r="P79" t="s">
        <v>1720</v>
      </c>
      <c r="Q79" t="s">
        <v>1721</v>
      </c>
      <c r="R79" t="s">
        <v>1722</v>
      </c>
      <c r="V79" t="s">
        <v>1723</v>
      </c>
      <c r="W79" t="s">
        <v>1724</v>
      </c>
      <c r="AF79" t="s">
        <v>1725</v>
      </c>
      <c r="AG79" t="s">
        <v>1726</v>
      </c>
    </row>
    <row r="80" spans="8:33">
      <c r="H80" t="s">
        <v>1727</v>
      </c>
      <c r="N80" t="s">
        <v>1728</v>
      </c>
      <c r="O80" t="s">
        <v>1729</v>
      </c>
      <c r="P80" t="s">
        <v>1730</v>
      </c>
      <c r="Q80" t="s">
        <v>1731</v>
      </c>
      <c r="R80" t="s">
        <v>1732</v>
      </c>
      <c r="V80" t="s">
        <v>1733</v>
      </c>
      <c r="W80" t="s">
        <v>1734</v>
      </c>
      <c r="AF80" t="s">
        <v>1735</v>
      </c>
      <c r="AG80" t="s">
        <v>1736</v>
      </c>
    </row>
    <row r="81" spans="8:33">
      <c r="H81" t="s">
        <v>1737</v>
      </c>
      <c r="N81" t="s">
        <v>1738</v>
      </c>
      <c r="O81" t="s">
        <v>1739</v>
      </c>
      <c r="P81" t="s">
        <v>1740</v>
      </c>
      <c r="Q81" t="s">
        <v>1741</v>
      </c>
      <c r="R81" t="s">
        <v>1742</v>
      </c>
      <c r="V81" t="s">
        <v>1743</v>
      </c>
      <c r="W81" t="s">
        <v>1744</v>
      </c>
      <c r="AF81" t="s">
        <v>1745</v>
      </c>
      <c r="AG81" t="s">
        <v>1746</v>
      </c>
    </row>
    <row r="82" spans="8:33">
      <c r="H82" t="s">
        <v>1747</v>
      </c>
      <c r="N82" t="s">
        <v>1748</v>
      </c>
      <c r="O82" t="s">
        <v>1749</v>
      </c>
      <c r="P82" t="s">
        <v>1750</v>
      </c>
      <c r="Q82" t="s">
        <v>1751</v>
      </c>
      <c r="R82" t="s">
        <v>1752</v>
      </c>
      <c r="V82" t="s">
        <v>1753</v>
      </c>
      <c r="W82" t="s">
        <v>1754</v>
      </c>
      <c r="AF82" t="s">
        <v>1755</v>
      </c>
      <c r="AG82" t="s">
        <v>1756</v>
      </c>
    </row>
    <row r="83" spans="8:33">
      <c r="H83" t="s">
        <v>1757</v>
      </c>
      <c r="O83" t="s">
        <v>1758</v>
      </c>
      <c r="P83" t="s">
        <v>1759</v>
      </c>
      <c r="Q83" t="s">
        <v>1760</v>
      </c>
      <c r="R83" t="s">
        <v>1761</v>
      </c>
      <c r="V83" t="s">
        <v>1762</v>
      </c>
      <c r="W83" t="s">
        <v>1763</v>
      </c>
      <c r="AF83" t="s">
        <v>1764</v>
      </c>
      <c r="AG83" t="s">
        <v>1765</v>
      </c>
    </row>
    <row r="84" spans="8:33">
      <c r="H84" t="s">
        <v>962</v>
      </c>
      <c r="O84" t="s">
        <v>1766</v>
      </c>
      <c r="P84" t="s">
        <v>754</v>
      </c>
      <c r="Q84" t="s">
        <v>1767</v>
      </c>
      <c r="R84" t="s">
        <v>1768</v>
      </c>
      <c r="V84" t="s">
        <v>1769</v>
      </c>
      <c r="W84" t="s">
        <v>1770</v>
      </c>
      <c r="AF84" t="s">
        <v>1771</v>
      </c>
      <c r="AG84" t="s">
        <v>1772</v>
      </c>
    </row>
    <row r="85" spans="8:33">
      <c r="H85" t="s">
        <v>1773</v>
      </c>
      <c r="O85" t="s">
        <v>1774</v>
      </c>
      <c r="P85" t="s">
        <v>1775</v>
      </c>
      <c r="Q85" t="s">
        <v>1776</v>
      </c>
      <c r="R85" t="s">
        <v>1777</v>
      </c>
      <c r="V85" t="s">
        <v>1778</v>
      </c>
      <c r="W85" t="s">
        <v>1779</v>
      </c>
      <c r="AF85" t="s">
        <v>1780</v>
      </c>
      <c r="AG85" t="s">
        <v>1781</v>
      </c>
    </row>
    <row r="86" spans="8:33">
      <c r="H86" t="s">
        <v>1782</v>
      </c>
      <c r="P86" t="s">
        <v>1783</v>
      </c>
      <c r="Q86" t="s">
        <v>1784</v>
      </c>
      <c r="R86" t="s">
        <v>1785</v>
      </c>
      <c r="V86" t="s">
        <v>1786</v>
      </c>
      <c r="W86" t="s">
        <v>1787</v>
      </c>
      <c r="AF86" t="s">
        <v>1788</v>
      </c>
      <c r="AG86" t="s">
        <v>1789</v>
      </c>
    </row>
    <row r="87" spans="8:33">
      <c r="H87" t="s">
        <v>1790</v>
      </c>
      <c r="P87" t="s">
        <v>1791</v>
      </c>
      <c r="Q87" t="s">
        <v>1792</v>
      </c>
      <c r="R87" t="s">
        <v>1793</v>
      </c>
      <c r="V87" t="s">
        <v>1794</v>
      </c>
      <c r="W87" t="s">
        <v>1795</v>
      </c>
      <c r="AF87" t="s">
        <v>1796</v>
      </c>
      <c r="AG87" t="s">
        <v>1797</v>
      </c>
    </row>
    <row r="88" spans="8:33">
      <c r="H88" t="s">
        <v>1798</v>
      </c>
      <c r="P88" t="s">
        <v>1799</v>
      </c>
      <c r="Q88" t="s">
        <v>1800</v>
      </c>
      <c r="R88" t="s">
        <v>1801</v>
      </c>
      <c r="V88" t="s">
        <v>1802</v>
      </c>
      <c r="W88" t="s">
        <v>1803</v>
      </c>
      <c r="AF88" t="s">
        <v>1804</v>
      </c>
      <c r="AG88" t="s">
        <v>1805</v>
      </c>
    </row>
    <row r="89" spans="8:33">
      <c r="H89" t="s">
        <v>1806</v>
      </c>
      <c r="P89" t="s">
        <v>1807</v>
      </c>
      <c r="Q89" t="s">
        <v>1808</v>
      </c>
      <c r="R89" t="s">
        <v>1809</v>
      </c>
      <c r="V89" t="s">
        <v>1810</v>
      </c>
      <c r="W89" t="s">
        <v>1811</v>
      </c>
      <c r="AF89" t="s">
        <v>1812</v>
      </c>
      <c r="AG89" t="s">
        <v>1813</v>
      </c>
    </row>
    <row r="90" spans="8:33">
      <c r="H90" t="s">
        <v>1814</v>
      </c>
      <c r="P90" t="s">
        <v>1815</v>
      </c>
      <c r="Q90" t="s">
        <v>1816</v>
      </c>
      <c r="R90" t="s">
        <v>1817</v>
      </c>
      <c r="V90" t="s">
        <v>1818</v>
      </c>
      <c r="W90" t="s">
        <v>1819</v>
      </c>
      <c r="AF90" t="s">
        <v>1820</v>
      </c>
      <c r="AG90" t="s">
        <v>1821</v>
      </c>
    </row>
    <row r="91" spans="8:33">
      <c r="H91" t="s">
        <v>1158</v>
      </c>
      <c r="P91" t="s">
        <v>1822</v>
      </c>
      <c r="Q91" t="s">
        <v>1303</v>
      </c>
      <c r="R91" t="s">
        <v>1823</v>
      </c>
      <c r="V91" t="s">
        <v>1824</v>
      </c>
      <c r="W91" t="s">
        <v>1825</v>
      </c>
      <c r="AF91" t="s">
        <v>1826</v>
      </c>
      <c r="AG91" t="s">
        <v>1827</v>
      </c>
    </row>
    <row r="92" spans="8:33">
      <c r="H92" t="s">
        <v>1828</v>
      </c>
      <c r="P92" t="s">
        <v>1829</v>
      </c>
      <c r="Q92" t="s">
        <v>1830</v>
      </c>
      <c r="R92" t="s">
        <v>1831</v>
      </c>
      <c r="V92" t="s">
        <v>1832</v>
      </c>
      <c r="W92" t="s">
        <v>1833</v>
      </c>
      <c r="AF92" t="s">
        <v>1834</v>
      </c>
      <c r="AG92" t="s">
        <v>1835</v>
      </c>
    </row>
    <row r="93" spans="8:33">
      <c r="H93" t="s">
        <v>1732</v>
      </c>
      <c r="P93" t="s">
        <v>1836</v>
      </c>
      <c r="Q93" t="s">
        <v>1837</v>
      </c>
      <c r="R93" t="s">
        <v>1838</v>
      </c>
      <c r="V93" t="s">
        <v>1839</v>
      </c>
      <c r="W93" t="s">
        <v>1840</v>
      </c>
      <c r="AF93" t="s">
        <v>1342</v>
      </c>
      <c r="AG93" t="s">
        <v>1841</v>
      </c>
    </row>
    <row r="94" spans="8:33">
      <c r="H94" t="s">
        <v>1842</v>
      </c>
      <c r="P94" t="s">
        <v>1843</v>
      </c>
      <c r="Q94" t="s">
        <v>1844</v>
      </c>
      <c r="R94" t="s">
        <v>1845</v>
      </c>
      <c r="V94" t="s">
        <v>1846</v>
      </c>
      <c r="W94" t="s">
        <v>1847</v>
      </c>
      <c r="AF94" t="s">
        <v>1848</v>
      </c>
      <c r="AG94" t="s">
        <v>1849</v>
      </c>
    </row>
    <row r="95" spans="8:33">
      <c r="H95" t="s">
        <v>1850</v>
      </c>
      <c r="P95" t="s">
        <v>1851</v>
      </c>
      <c r="Q95" t="s">
        <v>1852</v>
      </c>
      <c r="R95" t="s">
        <v>1853</v>
      </c>
      <c r="V95" t="s">
        <v>1854</v>
      </c>
      <c r="W95" t="s">
        <v>1855</v>
      </c>
      <c r="AF95" t="s">
        <v>1856</v>
      </c>
      <c r="AG95" t="s">
        <v>1857</v>
      </c>
    </row>
    <row r="96" spans="8:33">
      <c r="H96" t="s">
        <v>1858</v>
      </c>
      <c r="P96" t="s">
        <v>1859</v>
      </c>
      <c r="Q96" t="s">
        <v>1860</v>
      </c>
      <c r="R96" t="s">
        <v>1861</v>
      </c>
      <c r="V96" t="s">
        <v>1862</v>
      </c>
      <c r="W96" t="s">
        <v>1863</v>
      </c>
      <c r="AF96" t="s">
        <v>1864</v>
      </c>
      <c r="AG96" t="s">
        <v>1865</v>
      </c>
    </row>
    <row r="97" spans="8:33">
      <c r="H97" t="s">
        <v>1866</v>
      </c>
      <c r="P97" t="s">
        <v>1867</v>
      </c>
      <c r="Q97" t="s">
        <v>1868</v>
      </c>
      <c r="R97" t="s">
        <v>1869</v>
      </c>
      <c r="V97" t="s">
        <v>1870</v>
      </c>
      <c r="W97" t="s">
        <v>1871</v>
      </c>
      <c r="AF97" t="s">
        <v>1872</v>
      </c>
      <c r="AG97" t="s">
        <v>1873</v>
      </c>
    </row>
    <row r="98" spans="8:33">
      <c r="H98" t="s">
        <v>1874</v>
      </c>
      <c r="P98" t="s">
        <v>1875</v>
      </c>
      <c r="Q98" t="s">
        <v>1876</v>
      </c>
      <c r="R98" t="s">
        <v>1877</v>
      </c>
      <c r="V98" t="s">
        <v>1878</v>
      </c>
      <c r="W98" t="s">
        <v>1879</v>
      </c>
      <c r="AF98" t="s">
        <v>1880</v>
      </c>
      <c r="AG98" t="s">
        <v>1881</v>
      </c>
    </row>
    <row r="99" spans="8:33">
      <c r="H99" t="s">
        <v>1882</v>
      </c>
      <c r="P99" t="s">
        <v>1883</v>
      </c>
      <c r="Q99" t="s">
        <v>1884</v>
      </c>
      <c r="R99" t="s">
        <v>1885</v>
      </c>
      <c r="V99" t="s">
        <v>1886</v>
      </c>
      <c r="W99" t="s">
        <v>1887</v>
      </c>
      <c r="AF99" t="s">
        <v>1888</v>
      </c>
      <c r="AG99" t="s">
        <v>1889</v>
      </c>
    </row>
    <row r="100" spans="8:33">
      <c r="H100" t="s">
        <v>1890</v>
      </c>
      <c r="P100" t="s">
        <v>1891</v>
      </c>
      <c r="Q100" t="s">
        <v>1892</v>
      </c>
      <c r="R100" t="s">
        <v>846</v>
      </c>
      <c r="V100" t="s">
        <v>1893</v>
      </c>
      <c r="W100" t="s">
        <v>1894</v>
      </c>
      <c r="AF100" t="s">
        <v>1895</v>
      </c>
      <c r="AG100" t="s">
        <v>1896</v>
      </c>
    </row>
    <row r="101" spans="8:33">
      <c r="H101" t="s">
        <v>1897</v>
      </c>
      <c r="P101" t="s">
        <v>828</v>
      </c>
      <c r="Q101" t="s">
        <v>1898</v>
      </c>
      <c r="R101" t="s">
        <v>1899</v>
      </c>
      <c r="V101" t="s">
        <v>1900</v>
      </c>
      <c r="W101" t="s">
        <v>1901</v>
      </c>
      <c r="AF101" t="s">
        <v>1902</v>
      </c>
      <c r="AG101" t="s">
        <v>1903</v>
      </c>
    </row>
    <row r="102" spans="8:33">
      <c r="H102" t="s">
        <v>1904</v>
      </c>
      <c r="P102" t="s">
        <v>1905</v>
      </c>
      <c r="Q102" t="s">
        <v>1906</v>
      </c>
      <c r="R102" t="s">
        <v>1907</v>
      </c>
      <c r="V102" t="s">
        <v>1908</v>
      </c>
      <c r="W102" t="s">
        <v>1909</v>
      </c>
      <c r="AF102" t="s">
        <v>1910</v>
      </c>
      <c r="AG102" t="s">
        <v>1911</v>
      </c>
    </row>
    <row r="103" spans="8:33">
      <c r="H103" t="s">
        <v>1912</v>
      </c>
      <c r="P103" t="s">
        <v>1913</v>
      </c>
      <c r="Q103" t="s">
        <v>1914</v>
      </c>
      <c r="R103" t="s">
        <v>1915</v>
      </c>
      <c r="V103" t="s">
        <v>1916</v>
      </c>
      <c r="W103" t="s">
        <v>1917</v>
      </c>
      <c r="AF103" t="s">
        <v>1918</v>
      </c>
      <c r="AG103" t="s">
        <v>1919</v>
      </c>
    </row>
    <row r="104" spans="8:33">
      <c r="H104" t="s">
        <v>1920</v>
      </c>
      <c r="P104" t="s">
        <v>1921</v>
      </c>
      <c r="Q104" t="s">
        <v>1922</v>
      </c>
      <c r="R104" t="s">
        <v>1923</v>
      </c>
      <c r="V104" t="s">
        <v>1924</v>
      </c>
      <c r="W104" t="s">
        <v>1925</v>
      </c>
      <c r="AF104" t="s">
        <v>1442</v>
      </c>
      <c r="AG104" t="s">
        <v>1926</v>
      </c>
    </row>
    <row r="105" spans="8:33">
      <c r="H105" t="s">
        <v>1927</v>
      </c>
      <c r="P105" t="s">
        <v>1928</v>
      </c>
      <c r="Q105" t="s">
        <v>1929</v>
      </c>
      <c r="R105" t="s">
        <v>174</v>
      </c>
      <c r="V105" t="s">
        <v>1930</v>
      </c>
      <c r="W105" t="s">
        <v>1931</v>
      </c>
      <c r="AF105" t="s">
        <v>1212</v>
      </c>
      <c r="AG105" t="s">
        <v>1932</v>
      </c>
    </row>
    <row r="106" spans="8:33">
      <c r="H106" t="s">
        <v>1933</v>
      </c>
      <c r="P106" t="s">
        <v>1934</v>
      </c>
      <c r="Q106" t="s">
        <v>1935</v>
      </c>
      <c r="R106" t="s">
        <v>1936</v>
      </c>
      <c r="V106" t="s">
        <v>1937</v>
      </c>
      <c r="W106" t="s">
        <v>1938</v>
      </c>
      <c r="AF106" t="s">
        <v>1939</v>
      </c>
      <c r="AG106" t="s">
        <v>1940</v>
      </c>
    </row>
    <row r="107" spans="8:33">
      <c r="H107" t="s">
        <v>1941</v>
      </c>
      <c r="P107" t="s">
        <v>1942</v>
      </c>
      <c r="Q107" t="s">
        <v>1943</v>
      </c>
      <c r="R107" t="s">
        <v>1944</v>
      </c>
      <c r="V107" t="s">
        <v>1945</v>
      </c>
      <c r="W107" t="s">
        <v>1946</v>
      </c>
      <c r="AF107" t="s">
        <v>1947</v>
      </c>
      <c r="AG107" t="s">
        <v>1948</v>
      </c>
    </row>
    <row r="108" spans="8:33">
      <c r="H108" t="s">
        <v>1949</v>
      </c>
      <c r="P108" t="s">
        <v>1950</v>
      </c>
      <c r="Q108" t="s">
        <v>1951</v>
      </c>
      <c r="R108" t="s">
        <v>1952</v>
      </c>
      <c r="V108" t="s">
        <v>1953</v>
      </c>
      <c r="W108" t="s">
        <v>1659</v>
      </c>
      <c r="AF108" t="s">
        <v>1954</v>
      </c>
    </row>
    <row r="109" spans="8:33">
      <c r="H109" t="s">
        <v>1955</v>
      </c>
      <c r="P109" t="s">
        <v>1956</v>
      </c>
      <c r="Q109" t="s">
        <v>1957</v>
      </c>
      <c r="R109" t="s">
        <v>1958</v>
      </c>
      <c r="V109" t="s">
        <v>1959</v>
      </c>
      <c r="W109" t="s">
        <v>1960</v>
      </c>
      <c r="AF109" t="s">
        <v>1961</v>
      </c>
    </row>
    <row r="110" spans="8:33">
      <c r="H110" t="s">
        <v>1962</v>
      </c>
      <c r="P110" t="s">
        <v>846</v>
      </c>
      <c r="Q110" t="s">
        <v>1963</v>
      </c>
      <c r="R110" t="s">
        <v>1964</v>
      </c>
      <c r="V110" t="s">
        <v>1965</v>
      </c>
      <c r="W110" t="s">
        <v>1966</v>
      </c>
      <c r="AF110" t="s">
        <v>1967</v>
      </c>
    </row>
    <row r="111" spans="8:33">
      <c r="H111" t="s">
        <v>1913</v>
      </c>
      <c r="P111" t="s">
        <v>1968</v>
      </c>
      <c r="Q111" t="s">
        <v>1969</v>
      </c>
      <c r="R111" t="s">
        <v>1970</v>
      </c>
      <c r="V111" t="s">
        <v>1971</v>
      </c>
      <c r="W111" t="s">
        <v>1972</v>
      </c>
      <c r="AF111" t="s">
        <v>1973</v>
      </c>
    </row>
    <row r="112" spans="8:33">
      <c r="H112" t="s">
        <v>1974</v>
      </c>
      <c r="P112" t="s">
        <v>1975</v>
      </c>
      <c r="Q112" t="s">
        <v>1976</v>
      </c>
      <c r="R112" t="s">
        <v>1977</v>
      </c>
      <c r="V112" t="s">
        <v>1978</v>
      </c>
      <c r="W112" t="s">
        <v>1979</v>
      </c>
      <c r="AF112" t="s">
        <v>1980</v>
      </c>
    </row>
    <row r="113" spans="8:32">
      <c r="H113" t="s">
        <v>1981</v>
      </c>
      <c r="P113" t="s">
        <v>1982</v>
      </c>
      <c r="Q113" t="s">
        <v>1983</v>
      </c>
      <c r="R113" t="s">
        <v>1984</v>
      </c>
      <c r="V113" t="s">
        <v>1985</v>
      </c>
      <c r="W113" t="s">
        <v>1986</v>
      </c>
      <c r="AF113" t="s">
        <v>1987</v>
      </c>
    </row>
    <row r="114" spans="8:32">
      <c r="H114" t="s">
        <v>1988</v>
      </c>
      <c r="P114" t="s">
        <v>1989</v>
      </c>
      <c r="Q114" t="s">
        <v>1990</v>
      </c>
      <c r="R114" t="s">
        <v>1991</v>
      </c>
      <c r="V114" t="s">
        <v>1992</v>
      </c>
      <c r="W114" t="s">
        <v>1727</v>
      </c>
      <c r="AF114" t="s">
        <v>570</v>
      </c>
    </row>
    <row r="115" spans="8:32">
      <c r="H115" t="s">
        <v>1993</v>
      </c>
      <c r="P115" t="s">
        <v>1994</v>
      </c>
      <c r="Q115" t="s">
        <v>1995</v>
      </c>
      <c r="V115" t="s">
        <v>1996</v>
      </c>
      <c r="W115" t="s">
        <v>1997</v>
      </c>
      <c r="AF115" t="s">
        <v>1998</v>
      </c>
    </row>
    <row r="116" spans="8:32">
      <c r="H116" t="s">
        <v>1999</v>
      </c>
      <c r="P116" t="s">
        <v>2000</v>
      </c>
      <c r="Q116" t="s">
        <v>2001</v>
      </c>
      <c r="V116" t="s">
        <v>2002</v>
      </c>
      <c r="W116" t="s">
        <v>2003</v>
      </c>
      <c r="AF116" t="s">
        <v>2004</v>
      </c>
    </row>
    <row r="117" spans="8:32">
      <c r="H117" t="s">
        <v>2005</v>
      </c>
      <c r="P117" t="s">
        <v>1473</v>
      </c>
      <c r="Q117" t="s">
        <v>2006</v>
      </c>
      <c r="V117" t="s">
        <v>2007</v>
      </c>
      <c r="W117" t="s">
        <v>197</v>
      </c>
      <c r="AF117" t="s">
        <v>2008</v>
      </c>
    </row>
    <row r="118" spans="8:32">
      <c r="H118" t="s">
        <v>2009</v>
      </c>
      <c r="P118" t="s">
        <v>2010</v>
      </c>
      <c r="Q118" t="s">
        <v>2000</v>
      </c>
      <c r="V118" t="s">
        <v>2011</v>
      </c>
      <c r="W118" t="s">
        <v>2012</v>
      </c>
      <c r="AF118" t="s">
        <v>2013</v>
      </c>
    </row>
    <row r="119" spans="8:32">
      <c r="H119" t="s">
        <v>174</v>
      </c>
      <c r="P119" t="s">
        <v>2014</v>
      </c>
      <c r="Q119" t="s">
        <v>2015</v>
      </c>
      <c r="V119" t="s">
        <v>2016</v>
      </c>
      <c r="W119" t="s">
        <v>2017</v>
      </c>
      <c r="AF119" t="s">
        <v>2018</v>
      </c>
    </row>
    <row r="120" spans="8:32">
      <c r="H120" t="s">
        <v>2019</v>
      </c>
      <c r="P120" t="s">
        <v>2020</v>
      </c>
      <c r="Q120" t="s">
        <v>2021</v>
      </c>
      <c r="V120" t="s">
        <v>2022</v>
      </c>
      <c r="W120" t="s">
        <v>2023</v>
      </c>
      <c r="AF120" t="s">
        <v>2024</v>
      </c>
    </row>
    <row r="121" spans="8:32">
      <c r="H121" t="s">
        <v>2025</v>
      </c>
      <c r="P121" t="s">
        <v>2026</v>
      </c>
      <c r="Q121" t="s">
        <v>2027</v>
      </c>
      <c r="V121" t="s">
        <v>2028</v>
      </c>
      <c r="W121" t="s">
        <v>2029</v>
      </c>
      <c r="AF121" t="s">
        <v>2030</v>
      </c>
    </row>
    <row r="122" spans="8:32">
      <c r="H122" t="s">
        <v>2031</v>
      </c>
      <c r="P122" t="s">
        <v>2032</v>
      </c>
      <c r="Q122" t="s">
        <v>2033</v>
      </c>
      <c r="V122" t="s">
        <v>2034</v>
      </c>
      <c r="W122" t="s">
        <v>2035</v>
      </c>
      <c r="AF122" t="s">
        <v>2036</v>
      </c>
    </row>
    <row r="123" spans="8:32">
      <c r="H123" t="s">
        <v>2037</v>
      </c>
      <c r="P123" t="s">
        <v>2038</v>
      </c>
      <c r="Q123" t="s">
        <v>2039</v>
      </c>
      <c r="V123" t="s">
        <v>2040</v>
      </c>
      <c r="W123" t="s">
        <v>2041</v>
      </c>
      <c r="AF123" t="s">
        <v>1332</v>
      </c>
    </row>
    <row r="124" spans="8:32">
      <c r="H124" t="s">
        <v>2042</v>
      </c>
      <c r="P124" t="s">
        <v>2043</v>
      </c>
      <c r="Q124" t="s">
        <v>2044</v>
      </c>
      <c r="V124" t="s">
        <v>2045</v>
      </c>
      <c r="W124" t="s">
        <v>2046</v>
      </c>
      <c r="AF124" t="s">
        <v>2047</v>
      </c>
    </row>
    <row r="125" spans="8:32">
      <c r="P125" t="s">
        <v>2048</v>
      </c>
      <c r="Q125" t="s">
        <v>2049</v>
      </c>
      <c r="V125" t="s">
        <v>2050</v>
      </c>
      <c r="W125" t="s">
        <v>2051</v>
      </c>
      <c r="AF125" t="s">
        <v>2052</v>
      </c>
    </row>
    <row r="126" spans="8:32">
      <c r="P126" t="s">
        <v>2053</v>
      </c>
      <c r="Q126" t="s">
        <v>2054</v>
      </c>
      <c r="V126" t="s">
        <v>2055</v>
      </c>
      <c r="W126" t="s">
        <v>2056</v>
      </c>
      <c r="AF126" t="s">
        <v>2057</v>
      </c>
    </row>
    <row r="127" spans="8:32">
      <c r="V127" t="s">
        <v>2058</v>
      </c>
      <c r="W127" t="s">
        <v>2059</v>
      </c>
      <c r="AF127" t="s">
        <v>2060</v>
      </c>
    </row>
    <row r="128" spans="8:32">
      <c r="V128" t="s">
        <v>2061</v>
      </c>
      <c r="W128" t="s">
        <v>2062</v>
      </c>
      <c r="AF128" t="s">
        <v>2063</v>
      </c>
    </row>
    <row r="129" spans="22:32">
      <c r="V129" t="s">
        <v>2064</v>
      </c>
      <c r="W129" t="s">
        <v>2065</v>
      </c>
      <c r="AF129" t="s">
        <v>2066</v>
      </c>
    </row>
    <row r="130" spans="22:32">
      <c r="V130" t="s">
        <v>2067</v>
      </c>
      <c r="W130" t="s">
        <v>2068</v>
      </c>
      <c r="AF130" t="s">
        <v>2069</v>
      </c>
    </row>
    <row r="131" spans="22:32">
      <c r="V131" t="s">
        <v>2070</v>
      </c>
      <c r="W131" t="s">
        <v>2071</v>
      </c>
      <c r="AF131" t="s">
        <v>1198</v>
      </c>
    </row>
    <row r="132" spans="22:32">
      <c r="V132" t="s">
        <v>2072</v>
      </c>
      <c r="W132" t="s">
        <v>2073</v>
      </c>
      <c r="AF132" t="s">
        <v>2074</v>
      </c>
    </row>
    <row r="133" spans="22:32">
      <c r="V133" t="s">
        <v>2075</v>
      </c>
      <c r="W133" t="s">
        <v>2076</v>
      </c>
      <c r="AF133" t="s">
        <v>2077</v>
      </c>
    </row>
    <row r="134" spans="22:32">
      <c r="V134" t="s">
        <v>2078</v>
      </c>
      <c r="W134" t="s">
        <v>2079</v>
      </c>
      <c r="AF134" t="s">
        <v>2080</v>
      </c>
    </row>
    <row r="135" spans="22:32">
      <c r="V135" t="s">
        <v>2081</v>
      </c>
      <c r="W135" t="s">
        <v>2082</v>
      </c>
      <c r="AF135" t="s">
        <v>2083</v>
      </c>
    </row>
    <row r="136" spans="22:32">
      <c r="V136" t="s">
        <v>2084</v>
      </c>
      <c r="W136" t="s">
        <v>2085</v>
      </c>
      <c r="AF136" t="s">
        <v>2086</v>
      </c>
    </row>
    <row r="137" spans="22:32">
      <c r="V137" t="s">
        <v>2087</v>
      </c>
      <c r="W137" t="s">
        <v>2088</v>
      </c>
      <c r="AF137" t="s">
        <v>2089</v>
      </c>
    </row>
    <row r="138" spans="22:32">
      <c r="V138" t="s">
        <v>2090</v>
      </c>
      <c r="W138" t="s">
        <v>2091</v>
      </c>
      <c r="AF138" t="s">
        <v>2092</v>
      </c>
    </row>
    <row r="139" spans="22:32">
      <c r="V139" t="s">
        <v>2093</v>
      </c>
      <c r="W139" t="s">
        <v>2094</v>
      </c>
      <c r="AF139" t="s">
        <v>2095</v>
      </c>
    </row>
    <row r="140" spans="22:32">
      <c r="V140" t="s">
        <v>2096</v>
      </c>
      <c r="W140" t="s">
        <v>2097</v>
      </c>
      <c r="AF140" t="s">
        <v>2098</v>
      </c>
    </row>
    <row r="141" spans="22:32">
      <c r="V141" t="s">
        <v>2099</v>
      </c>
      <c r="W141" t="s">
        <v>2100</v>
      </c>
      <c r="AF141" t="s">
        <v>2101</v>
      </c>
    </row>
    <row r="142" spans="22:32">
      <c r="V142" t="s">
        <v>2102</v>
      </c>
      <c r="W142" t="s">
        <v>2103</v>
      </c>
      <c r="AF142" t="s">
        <v>2104</v>
      </c>
    </row>
    <row r="143" spans="22:32">
      <c r="V143" t="s">
        <v>2105</v>
      </c>
      <c r="W143" t="s">
        <v>2106</v>
      </c>
      <c r="AF143" t="s">
        <v>2107</v>
      </c>
    </row>
    <row r="144" spans="22:32">
      <c r="V144" t="s">
        <v>2108</v>
      </c>
      <c r="W144" t="s">
        <v>2109</v>
      </c>
      <c r="AF144" t="s">
        <v>2110</v>
      </c>
    </row>
    <row r="145" spans="22:32">
      <c r="V145" t="s">
        <v>2111</v>
      </c>
      <c r="W145" t="s">
        <v>2112</v>
      </c>
      <c r="AF145" t="s">
        <v>2113</v>
      </c>
    </row>
    <row r="146" spans="22:32">
      <c r="V146" t="s">
        <v>2114</v>
      </c>
      <c r="W146" t="s">
        <v>2115</v>
      </c>
      <c r="AF146" t="s">
        <v>2116</v>
      </c>
    </row>
    <row r="147" spans="22:32">
      <c r="V147" t="s">
        <v>2117</v>
      </c>
      <c r="W147" t="s">
        <v>2118</v>
      </c>
      <c r="AF147" t="s">
        <v>2119</v>
      </c>
    </row>
    <row r="148" spans="22:32">
      <c r="V148" t="s">
        <v>2120</v>
      </c>
      <c r="W148" t="s">
        <v>2121</v>
      </c>
      <c r="AF148" t="s">
        <v>2122</v>
      </c>
    </row>
    <row r="149" spans="22:32">
      <c r="V149" t="s">
        <v>2123</v>
      </c>
      <c r="W149" t="s">
        <v>2124</v>
      </c>
      <c r="AF149" t="s">
        <v>2125</v>
      </c>
    </row>
    <row r="150" spans="22:32">
      <c r="V150" t="s">
        <v>2126</v>
      </c>
      <c r="W150" t="s">
        <v>2127</v>
      </c>
      <c r="AF150" t="s">
        <v>2128</v>
      </c>
    </row>
    <row r="151" spans="22:32">
      <c r="V151" t="s">
        <v>2129</v>
      </c>
      <c r="W151" t="s">
        <v>2130</v>
      </c>
      <c r="AF151" t="s">
        <v>2131</v>
      </c>
    </row>
    <row r="152" spans="22:32">
      <c r="V152" t="s">
        <v>2132</v>
      </c>
      <c r="W152" t="s">
        <v>2133</v>
      </c>
      <c r="AF152" t="s">
        <v>2134</v>
      </c>
    </row>
    <row r="153" spans="22:32">
      <c r="V153" t="s">
        <v>2135</v>
      </c>
      <c r="W153" t="s">
        <v>2136</v>
      </c>
      <c r="AF153" t="s">
        <v>2137</v>
      </c>
    </row>
    <row r="154" spans="22:32">
      <c r="V154" t="s">
        <v>2138</v>
      </c>
      <c r="W154" t="s">
        <v>2139</v>
      </c>
      <c r="AF154" t="s">
        <v>2140</v>
      </c>
    </row>
    <row r="155" spans="22:32">
      <c r="V155" t="s">
        <v>2141</v>
      </c>
      <c r="W155" t="s">
        <v>2142</v>
      </c>
      <c r="AF155" t="s">
        <v>2143</v>
      </c>
    </row>
    <row r="156" spans="22:32">
      <c r="V156" t="s">
        <v>2144</v>
      </c>
      <c r="W156" t="s">
        <v>2145</v>
      </c>
      <c r="AF156" t="s">
        <v>2146</v>
      </c>
    </row>
    <row r="157" spans="22:32">
      <c r="V157" t="s">
        <v>2147</v>
      </c>
      <c r="W157" t="s">
        <v>2148</v>
      </c>
      <c r="AF157" t="s">
        <v>2149</v>
      </c>
    </row>
    <row r="158" spans="22:32">
      <c r="V158" t="s">
        <v>2150</v>
      </c>
      <c r="W158" t="s">
        <v>2151</v>
      </c>
      <c r="AF158" t="s">
        <v>2152</v>
      </c>
    </row>
    <row r="159" spans="22:32">
      <c r="V159" t="s">
        <v>2153</v>
      </c>
      <c r="W159" t="s">
        <v>2154</v>
      </c>
      <c r="AF159" t="s">
        <v>2155</v>
      </c>
    </row>
    <row r="160" spans="22:32">
      <c r="V160" t="s">
        <v>2156</v>
      </c>
      <c r="W160" t="s">
        <v>2157</v>
      </c>
      <c r="AF160" t="s">
        <v>2158</v>
      </c>
    </row>
    <row r="161" spans="22:32">
      <c r="V161" t="s">
        <v>2159</v>
      </c>
      <c r="W161" t="s">
        <v>2160</v>
      </c>
      <c r="AF161" t="s">
        <v>2161</v>
      </c>
    </row>
    <row r="162" spans="22:32">
      <c r="V162" t="s">
        <v>2162</v>
      </c>
      <c r="W162" t="s">
        <v>2163</v>
      </c>
      <c r="AF162" t="s">
        <v>2164</v>
      </c>
    </row>
    <row r="163" spans="22:32">
      <c r="V163" t="s">
        <v>2165</v>
      </c>
      <c r="W163" t="s">
        <v>2166</v>
      </c>
      <c r="AF163" t="s">
        <v>2167</v>
      </c>
    </row>
    <row r="164" spans="22:32">
      <c r="V164" t="s">
        <v>2168</v>
      </c>
      <c r="W164" t="s">
        <v>2169</v>
      </c>
      <c r="AF164" t="s">
        <v>2170</v>
      </c>
    </row>
    <row r="165" spans="22:32">
      <c r="V165" t="s">
        <v>2171</v>
      </c>
      <c r="W165" t="s">
        <v>2172</v>
      </c>
      <c r="AF165" t="s">
        <v>2173</v>
      </c>
    </row>
    <row r="166" spans="22:32">
      <c r="V166" t="s">
        <v>2174</v>
      </c>
      <c r="W166" t="s">
        <v>2175</v>
      </c>
      <c r="AF166" t="s">
        <v>2176</v>
      </c>
    </row>
    <row r="167" spans="22:32">
      <c r="V167" t="s">
        <v>2177</v>
      </c>
      <c r="W167" t="s">
        <v>2178</v>
      </c>
      <c r="AF167" t="s">
        <v>2179</v>
      </c>
    </row>
    <row r="168" spans="22:32">
      <c r="V168" t="s">
        <v>2180</v>
      </c>
      <c r="W168" t="s">
        <v>2181</v>
      </c>
      <c r="AF168" t="s">
        <v>2182</v>
      </c>
    </row>
    <row r="169" spans="22:32">
      <c r="V169" t="s">
        <v>2183</v>
      </c>
      <c r="W169" t="s">
        <v>2184</v>
      </c>
      <c r="AF169" t="s">
        <v>2185</v>
      </c>
    </row>
    <row r="170" spans="22:32">
      <c r="V170" t="s">
        <v>2186</v>
      </c>
      <c r="W170" t="s">
        <v>2187</v>
      </c>
      <c r="AF170" t="s">
        <v>2188</v>
      </c>
    </row>
    <row r="171" spans="22:32">
      <c r="V171" t="s">
        <v>2189</v>
      </c>
      <c r="W171" t="s">
        <v>2190</v>
      </c>
      <c r="AF171" t="s">
        <v>2191</v>
      </c>
    </row>
    <row r="172" spans="22:32">
      <c r="V172" t="s">
        <v>2192</v>
      </c>
      <c r="W172" t="s">
        <v>2193</v>
      </c>
      <c r="AF172" t="s">
        <v>2194</v>
      </c>
    </row>
    <row r="173" spans="22:32">
      <c r="V173" t="s">
        <v>2195</v>
      </c>
      <c r="W173" t="s">
        <v>2196</v>
      </c>
      <c r="AF173" t="s">
        <v>2181</v>
      </c>
    </row>
    <row r="174" spans="22:32">
      <c r="V174" t="s">
        <v>2197</v>
      </c>
      <c r="W174" t="s">
        <v>2198</v>
      </c>
      <c r="AF174" t="s">
        <v>1867</v>
      </c>
    </row>
    <row r="175" spans="22:32">
      <c r="V175" t="s">
        <v>2199</v>
      </c>
      <c r="W175" t="s">
        <v>2200</v>
      </c>
      <c r="AF175" t="s">
        <v>2201</v>
      </c>
    </row>
    <row r="176" spans="22:32">
      <c r="V176" t="s">
        <v>2202</v>
      </c>
      <c r="W176" t="s">
        <v>2203</v>
      </c>
      <c r="AF176" t="s">
        <v>2204</v>
      </c>
    </row>
    <row r="177" spans="22:32">
      <c r="V177" t="s">
        <v>2205</v>
      </c>
      <c r="W177" t="s">
        <v>2206</v>
      </c>
      <c r="AF177" t="s">
        <v>2207</v>
      </c>
    </row>
    <row r="178" spans="22:32">
      <c r="V178" t="s">
        <v>2208</v>
      </c>
      <c r="W178" t="s">
        <v>2209</v>
      </c>
      <c r="AF178" t="s">
        <v>2210</v>
      </c>
    </row>
    <row r="179" spans="22:32">
      <c r="V179" t="s">
        <v>2211</v>
      </c>
      <c r="W179" t="s">
        <v>2212</v>
      </c>
      <c r="AF179" t="s">
        <v>1239</v>
      </c>
    </row>
    <row r="180" spans="22:32">
      <c r="V180" t="s">
        <v>2213</v>
      </c>
      <c r="W180" t="s">
        <v>2214</v>
      </c>
      <c r="AF180" t="s">
        <v>2215</v>
      </c>
    </row>
    <row r="181" spans="22:32">
      <c r="V181" t="s">
        <v>2216</v>
      </c>
      <c r="W181" t="s">
        <v>2217</v>
      </c>
      <c r="AF181" t="s">
        <v>2218</v>
      </c>
    </row>
    <row r="182" spans="22:32">
      <c r="V182" t="s">
        <v>2219</v>
      </c>
      <c r="W182" t="s">
        <v>2220</v>
      </c>
      <c r="AF182" t="s">
        <v>2221</v>
      </c>
    </row>
    <row r="183" spans="22:32">
      <c r="V183" t="s">
        <v>2222</v>
      </c>
      <c r="W183" t="s">
        <v>2223</v>
      </c>
      <c r="AF183" t="s">
        <v>2224</v>
      </c>
    </row>
    <row r="184" spans="22:32">
      <c r="V184" t="s">
        <v>2225</v>
      </c>
      <c r="W184" t="s">
        <v>2226</v>
      </c>
      <c r="AF184" t="s">
        <v>2227</v>
      </c>
    </row>
    <row r="185" spans="22:32">
      <c r="V185" t="s">
        <v>2228</v>
      </c>
      <c r="W185" t="s">
        <v>2229</v>
      </c>
      <c r="AF185" t="s">
        <v>2230</v>
      </c>
    </row>
    <row r="186" spans="22:32">
      <c r="V186" t="s">
        <v>2231</v>
      </c>
      <c r="W186" t="s">
        <v>2232</v>
      </c>
      <c r="AF186" t="s">
        <v>2233</v>
      </c>
    </row>
    <row r="187" spans="22:32">
      <c r="V187" t="s">
        <v>2234</v>
      </c>
      <c r="W187" t="s">
        <v>2235</v>
      </c>
      <c r="AF187" t="s">
        <v>2236</v>
      </c>
    </row>
    <row r="188" spans="22:32">
      <c r="V188" t="s">
        <v>2237</v>
      </c>
      <c r="W188" t="s">
        <v>1420</v>
      </c>
      <c r="AF188" t="s">
        <v>2238</v>
      </c>
    </row>
    <row r="189" spans="22:32">
      <c r="V189" t="s">
        <v>2239</v>
      </c>
      <c r="W189" t="s">
        <v>2240</v>
      </c>
      <c r="AF189" t="s">
        <v>2241</v>
      </c>
    </row>
    <row r="190" spans="22:32">
      <c r="V190" t="s">
        <v>2242</v>
      </c>
      <c r="W190" t="s">
        <v>2243</v>
      </c>
      <c r="AF190" t="s">
        <v>2244</v>
      </c>
    </row>
    <row r="191" spans="22:32">
      <c r="V191" t="s">
        <v>2245</v>
      </c>
      <c r="W191" t="s">
        <v>2246</v>
      </c>
      <c r="AF191" t="s">
        <v>2247</v>
      </c>
    </row>
    <row r="192" spans="22:32">
      <c r="V192" t="s">
        <v>2248</v>
      </c>
      <c r="W192" t="s">
        <v>2249</v>
      </c>
      <c r="AF192" t="s">
        <v>1905</v>
      </c>
    </row>
    <row r="193" spans="22:32">
      <c r="V193" t="s">
        <v>2250</v>
      </c>
      <c r="W193" t="s">
        <v>2251</v>
      </c>
      <c r="AF193" t="s">
        <v>2252</v>
      </c>
    </row>
    <row r="194" spans="22:32">
      <c r="V194" t="s">
        <v>2253</v>
      </c>
      <c r="W194" t="s">
        <v>2254</v>
      </c>
      <c r="AF194" t="s">
        <v>2255</v>
      </c>
    </row>
    <row r="195" spans="22:32">
      <c r="V195" t="s">
        <v>2256</v>
      </c>
      <c r="W195" t="s">
        <v>174</v>
      </c>
      <c r="AF195" t="s">
        <v>2257</v>
      </c>
    </row>
    <row r="196" spans="22:32">
      <c r="V196" t="s">
        <v>2258</v>
      </c>
      <c r="W196" t="s">
        <v>1220</v>
      </c>
      <c r="AF196" t="s">
        <v>846</v>
      </c>
    </row>
    <row r="197" spans="22:32">
      <c r="V197" t="s">
        <v>2259</v>
      </c>
      <c r="W197" t="s">
        <v>2260</v>
      </c>
      <c r="AF197" t="s">
        <v>2261</v>
      </c>
    </row>
    <row r="198" spans="22:32">
      <c r="V198" t="s">
        <v>2262</v>
      </c>
      <c r="W198" t="s">
        <v>2263</v>
      </c>
      <c r="AF198" t="s">
        <v>2264</v>
      </c>
    </row>
    <row r="199" spans="22:32">
      <c r="V199" t="s">
        <v>782</v>
      </c>
      <c r="W199" t="s">
        <v>2265</v>
      </c>
      <c r="AF199" t="s">
        <v>2266</v>
      </c>
    </row>
    <row r="200" spans="22:32">
      <c r="V200" t="s">
        <v>2267</v>
      </c>
      <c r="W200" t="s">
        <v>2268</v>
      </c>
      <c r="AF200" t="s">
        <v>2269</v>
      </c>
    </row>
    <row r="201" spans="22:32">
      <c r="V201" t="s">
        <v>2270</v>
      </c>
      <c r="W201" t="s">
        <v>2271</v>
      </c>
      <c r="AF201" t="s">
        <v>233</v>
      </c>
    </row>
    <row r="202" spans="22:32">
      <c r="V202" t="s">
        <v>2272</v>
      </c>
      <c r="W202" t="s">
        <v>2273</v>
      </c>
      <c r="AF202" t="s">
        <v>2274</v>
      </c>
    </row>
    <row r="203" spans="22:32">
      <c r="V203" t="s">
        <v>2275</v>
      </c>
      <c r="W203" t="s">
        <v>2276</v>
      </c>
      <c r="AF203" t="s">
        <v>2277</v>
      </c>
    </row>
    <row r="204" spans="22:32">
      <c r="V204" t="s">
        <v>2278</v>
      </c>
      <c r="W204" t="s">
        <v>2279</v>
      </c>
      <c r="AF204" t="s">
        <v>2280</v>
      </c>
    </row>
    <row r="205" spans="22:32">
      <c r="V205" t="s">
        <v>2281</v>
      </c>
      <c r="W205" t="s">
        <v>2282</v>
      </c>
      <c r="AF205" t="s">
        <v>2283</v>
      </c>
    </row>
    <row r="206" spans="22:32">
      <c r="V206" t="s">
        <v>2284</v>
      </c>
      <c r="W206" t="s">
        <v>2285</v>
      </c>
      <c r="AF206" t="s">
        <v>2286</v>
      </c>
    </row>
    <row r="207" spans="22:32">
      <c r="V207" t="s">
        <v>2287</v>
      </c>
      <c r="W207" t="s">
        <v>2288</v>
      </c>
      <c r="AF207" t="s">
        <v>2289</v>
      </c>
    </row>
    <row r="208" spans="22:32">
      <c r="V208" t="s">
        <v>2290</v>
      </c>
      <c r="W208" t="s">
        <v>2291</v>
      </c>
      <c r="AF208" t="s">
        <v>2039</v>
      </c>
    </row>
    <row r="209" spans="22:32">
      <c r="V209" t="s">
        <v>2292</v>
      </c>
      <c r="W209" t="s">
        <v>2293</v>
      </c>
      <c r="AF209" t="s">
        <v>1201</v>
      </c>
    </row>
    <row r="210" spans="22:32">
      <c r="V210" t="s">
        <v>2294</v>
      </c>
      <c r="W210" t="s">
        <v>2295</v>
      </c>
      <c r="AF210" t="s">
        <v>2296</v>
      </c>
    </row>
    <row r="211" spans="22:32">
      <c r="V211" t="s">
        <v>2297</v>
      </c>
      <c r="W211" t="s">
        <v>2298</v>
      </c>
      <c r="AF211" t="s">
        <v>2299</v>
      </c>
    </row>
    <row r="212" spans="22:32">
      <c r="V212" t="s">
        <v>2300</v>
      </c>
      <c r="W212" t="s">
        <v>1201</v>
      </c>
      <c r="AF212" t="s">
        <v>2301</v>
      </c>
    </row>
    <row r="213" spans="22:32">
      <c r="V213" t="s">
        <v>2302</v>
      </c>
      <c r="W213" t="s">
        <v>2303</v>
      </c>
      <c r="AF213" t="s">
        <v>2304</v>
      </c>
    </row>
    <row r="214" spans="22:32">
      <c r="V214" t="s">
        <v>2305</v>
      </c>
      <c r="W214" t="s">
        <v>2306</v>
      </c>
    </row>
    <row r="215" spans="22:32">
      <c r="V215" t="s">
        <v>2307</v>
      </c>
      <c r="W215" t="s">
        <v>2308</v>
      </c>
    </row>
    <row r="216" spans="22:32">
      <c r="V216" t="s">
        <v>2309</v>
      </c>
      <c r="W216" t="s">
        <v>2310</v>
      </c>
    </row>
    <row r="217" spans="22:32">
      <c r="V217" t="s">
        <v>2311</v>
      </c>
      <c r="W217" t="s">
        <v>2312</v>
      </c>
    </row>
    <row r="218" spans="22:32">
      <c r="V218" t="s">
        <v>2313</v>
      </c>
      <c r="W218" t="s">
        <v>2314</v>
      </c>
    </row>
    <row r="219" spans="22:32">
      <c r="V219" t="s">
        <v>2315</v>
      </c>
    </row>
    <row r="220" spans="22:32">
      <c r="V220" t="s">
        <v>2316</v>
      </c>
    </row>
    <row r="221" spans="22:32">
      <c r="V221" t="s">
        <v>2317</v>
      </c>
    </row>
    <row r="222" spans="22:32">
      <c r="V222" t="s">
        <v>2318</v>
      </c>
    </row>
    <row r="223" spans="22:32">
      <c r="V223" t="s">
        <v>2319</v>
      </c>
    </row>
    <row r="224" spans="22:32">
      <c r="V224" t="s">
        <v>2320</v>
      </c>
    </row>
    <row r="225" spans="22:22">
      <c r="V225" t="s">
        <v>2321</v>
      </c>
    </row>
    <row r="226" spans="22:22">
      <c r="V226" t="s">
        <v>2322</v>
      </c>
    </row>
    <row r="227" spans="22:22">
      <c r="V227" t="s">
        <v>2323</v>
      </c>
    </row>
    <row r="228" spans="22:22">
      <c r="V228" t="s">
        <v>2324</v>
      </c>
    </row>
    <row r="229" spans="22:22">
      <c r="V229" t="s">
        <v>2325</v>
      </c>
    </row>
    <row r="230" spans="22:22">
      <c r="V230" t="s">
        <v>2326</v>
      </c>
    </row>
    <row r="231" spans="22:22">
      <c r="V231" t="s">
        <v>2327</v>
      </c>
    </row>
    <row r="232" spans="22:22">
      <c r="V232" t="s">
        <v>2328</v>
      </c>
    </row>
    <row r="233" spans="22:22">
      <c r="V233" t="s">
        <v>2329</v>
      </c>
    </row>
    <row r="234" spans="22:22">
      <c r="V234" t="s">
        <v>2330</v>
      </c>
    </row>
    <row r="235" spans="22:22">
      <c r="V235" t="s">
        <v>2331</v>
      </c>
    </row>
    <row r="236" spans="22:22">
      <c r="V236" t="s">
        <v>2332</v>
      </c>
    </row>
    <row r="237" spans="22:22">
      <c r="V237" t="s">
        <v>2333</v>
      </c>
    </row>
    <row r="238" spans="22:22">
      <c r="V238" t="s">
        <v>2334</v>
      </c>
    </row>
    <row r="239" spans="22:22">
      <c r="V239" t="s">
        <v>2335</v>
      </c>
    </row>
    <row r="240" spans="22:22">
      <c r="V240" t="s">
        <v>2336</v>
      </c>
    </row>
    <row r="241" spans="22:22">
      <c r="V241" t="s">
        <v>2337</v>
      </c>
    </row>
    <row r="242" spans="22:22">
      <c r="V242" t="s">
        <v>2338</v>
      </c>
    </row>
    <row r="243" spans="22:22">
      <c r="V243" t="s">
        <v>2339</v>
      </c>
    </row>
    <row r="244" spans="22:22">
      <c r="V244" t="s">
        <v>2340</v>
      </c>
    </row>
    <row r="245" spans="22:22">
      <c r="V245" t="s">
        <v>2341</v>
      </c>
    </row>
    <row r="246" spans="22:22">
      <c r="V246" t="s">
        <v>2342</v>
      </c>
    </row>
    <row r="247" spans="22:22">
      <c r="V247" t="s">
        <v>2343</v>
      </c>
    </row>
    <row r="248" spans="22:22">
      <c r="V248" t="s">
        <v>2344</v>
      </c>
    </row>
    <row r="249" spans="22:22">
      <c r="V249" t="s">
        <v>2345</v>
      </c>
    </row>
    <row r="250" spans="22:22">
      <c r="V250" t="s">
        <v>2346</v>
      </c>
    </row>
    <row r="251" spans="22:22">
      <c r="V251" t="s">
        <v>2347</v>
      </c>
    </row>
    <row r="252" spans="22:22">
      <c r="V252" t="s">
        <v>2348</v>
      </c>
    </row>
    <row r="253" spans="22:22">
      <c r="V253" t="s">
        <v>2349</v>
      </c>
    </row>
    <row r="254" spans="22:22">
      <c r="V254" t="s">
        <v>2350</v>
      </c>
    </row>
    <row r="255" spans="22:22">
      <c r="V255" t="s">
        <v>2351</v>
      </c>
    </row>
    <row r="256" spans="22:22">
      <c r="V256" t="s">
        <v>2352</v>
      </c>
    </row>
    <row r="257" spans="22:22">
      <c r="V257" t="s">
        <v>2353</v>
      </c>
    </row>
    <row r="258" spans="22:22">
      <c r="V258" t="s">
        <v>2354</v>
      </c>
    </row>
    <row r="259" spans="22:22">
      <c r="V259" t="s">
        <v>2355</v>
      </c>
    </row>
    <row r="260" spans="22:22">
      <c r="V260" t="s">
        <v>2356</v>
      </c>
    </row>
    <row r="261" spans="22:22">
      <c r="V261" t="s">
        <v>2357</v>
      </c>
    </row>
    <row r="262" spans="22:22">
      <c r="V262" t="s">
        <v>2358</v>
      </c>
    </row>
    <row r="263" spans="22:22">
      <c r="V263" t="s">
        <v>2359</v>
      </c>
    </row>
    <row r="264" spans="22:22">
      <c r="V264" t="s">
        <v>2360</v>
      </c>
    </row>
    <row r="265" spans="22:22">
      <c r="V265" t="s">
        <v>2361</v>
      </c>
    </row>
    <row r="266" spans="22:22">
      <c r="V266" t="s">
        <v>2362</v>
      </c>
    </row>
    <row r="267" spans="22:22">
      <c r="V267" t="s">
        <v>2363</v>
      </c>
    </row>
    <row r="268" spans="22:22">
      <c r="V268" t="s">
        <v>2364</v>
      </c>
    </row>
    <row r="269" spans="22:22">
      <c r="V269" t="s">
        <v>2365</v>
      </c>
    </row>
    <row r="270" spans="22:22">
      <c r="V270" t="s">
        <v>2366</v>
      </c>
    </row>
    <row r="271" spans="22:22">
      <c r="V271" t="s">
        <v>2367</v>
      </c>
    </row>
    <row r="272" spans="22:22">
      <c r="V272" t="s">
        <v>2368</v>
      </c>
    </row>
    <row r="273" spans="22:22">
      <c r="V273" t="s">
        <v>2369</v>
      </c>
    </row>
    <row r="274" spans="22:22">
      <c r="V274" t="s">
        <v>2370</v>
      </c>
    </row>
    <row r="275" spans="22:22">
      <c r="V275" t="s">
        <v>2371</v>
      </c>
    </row>
    <row r="276" spans="22:22">
      <c r="V276" t="s">
        <v>2372</v>
      </c>
    </row>
    <row r="277" spans="22:22">
      <c r="V277" t="s">
        <v>2373</v>
      </c>
    </row>
    <row r="278" spans="22:22">
      <c r="V278" t="s">
        <v>2374</v>
      </c>
    </row>
    <row r="279" spans="22:22">
      <c r="V279" t="s">
        <v>2375</v>
      </c>
    </row>
    <row r="280" spans="22:22">
      <c r="V280" t="s">
        <v>2376</v>
      </c>
    </row>
    <row r="281" spans="22:22">
      <c r="V281" t="s">
        <v>2377</v>
      </c>
    </row>
    <row r="282" spans="22:22">
      <c r="V282" t="s">
        <v>2378</v>
      </c>
    </row>
    <row r="283" spans="22:22">
      <c r="V283" t="s">
        <v>2379</v>
      </c>
    </row>
    <row r="284" spans="22:22">
      <c r="V284" t="s">
        <v>2380</v>
      </c>
    </row>
    <row r="285" spans="22:22">
      <c r="V285" t="s">
        <v>2381</v>
      </c>
    </row>
    <row r="286" spans="22:22">
      <c r="V286" t="s">
        <v>2382</v>
      </c>
    </row>
    <row r="287" spans="22:22">
      <c r="V287" t="s">
        <v>2383</v>
      </c>
    </row>
    <row r="288" spans="22:22">
      <c r="V288" t="s">
        <v>2384</v>
      </c>
    </row>
    <row r="289" spans="22:22">
      <c r="V289" t="s">
        <v>2385</v>
      </c>
    </row>
    <row r="290" spans="22:22">
      <c r="V290" t="s">
        <v>2386</v>
      </c>
    </row>
    <row r="291" spans="22:22">
      <c r="V291" t="s">
        <v>1174</v>
      </c>
    </row>
    <row r="292" spans="22:22">
      <c r="V292" t="s">
        <v>2387</v>
      </c>
    </row>
    <row r="293" spans="22:22">
      <c r="V293" t="s">
        <v>2388</v>
      </c>
    </row>
    <row r="294" spans="22:22">
      <c r="V294" t="s">
        <v>2389</v>
      </c>
    </row>
    <row r="295" spans="22:22">
      <c r="V295" t="s">
        <v>2390</v>
      </c>
    </row>
    <row r="296" spans="22:22">
      <c r="V296" t="s">
        <v>2391</v>
      </c>
    </row>
    <row r="297" spans="22:22">
      <c r="V297" t="s">
        <v>2392</v>
      </c>
    </row>
    <row r="298" spans="22:22">
      <c r="V298" t="s">
        <v>2393</v>
      </c>
    </row>
    <row r="299" spans="22:22">
      <c r="V299" t="s">
        <v>2394</v>
      </c>
    </row>
    <row r="300" spans="22:22">
      <c r="V300" t="s">
        <v>2395</v>
      </c>
    </row>
    <row r="301" spans="22:22">
      <c r="V301" t="s">
        <v>2396</v>
      </c>
    </row>
    <row r="302" spans="22:22">
      <c r="V302" t="s">
        <v>2397</v>
      </c>
    </row>
    <row r="303" spans="22:22">
      <c r="V303" t="s">
        <v>2398</v>
      </c>
    </row>
    <row r="304" spans="22:22">
      <c r="V304" t="s">
        <v>2399</v>
      </c>
    </row>
    <row r="305" spans="22:22">
      <c r="V305" t="s">
        <v>2400</v>
      </c>
    </row>
    <row r="306" spans="22:22">
      <c r="V306" t="s">
        <v>2401</v>
      </c>
    </row>
    <row r="307" spans="22:22">
      <c r="V307" t="s">
        <v>2402</v>
      </c>
    </row>
    <row r="308" spans="22:22">
      <c r="V308" t="s">
        <v>2403</v>
      </c>
    </row>
    <row r="309" spans="22:22">
      <c r="V309" t="s">
        <v>2404</v>
      </c>
    </row>
    <row r="310" spans="22:22">
      <c r="V310" t="s">
        <v>2405</v>
      </c>
    </row>
    <row r="311" spans="22:22">
      <c r="V311" t="s">
        <v>2406</v>
      </c>
    </row>
    <row r="312" spans="22:22">
      <c r="V312" t="s">
        <v>2407</v>
      </c>
    </row>
    <row r="313" spans="22:22">
      <c r="V313" t="s">
        <v>2408</v>
      </c>
    </row>
    <row r="314" spans="22:22">
      <c r="V314" t="s">
        <v>2409</v>
      </c>
    </row>
    <row r="315" spans="22:22">
      <c r="V315" t="s">
        <v>2410</v>
      </c>
    </row>
    <row r="316" spans="22:22">
      <c r="V316" t="s">
        <v>2411</v>
      </c>
    </row>
    <row r="317" spans="22:22">
      <c r="V317" t="s">
        <v>2412</v>
      </c>
    </row>
    <row r="318" spans="22:22">
      <c r="V318" t="s">
        <v>2413</v>
      </c>
    </row>
    <row r="319" spans="22:22">
      <c r="V319" t="s">
        <v>2414</v>
      </c>
    </row>
    <row r="320" spans="22:22">
      <c r="V320" t="s">
        <v>2415</v>
      </c>
    </row>
    <row r="321" spans="22:22">
      <c r="V321" t="s">
        <v>2416</v>
      </c>
    </row>
    <row r="322" spans="22:22">
      <c r="V322" t="s">
        <v>2417</v>
      </c>
    </row>
    <row r="323" spans="22:22">
      <c r="V323" t="s">
        <v>2418</v>
      </c>
    </row>
    <row r="324" spans="22:22">
      <c r="V324" t="s">
        <v>2419</v>
      </c>
    </row>
    <row r="325" spans="22:22">
      <c r="V325" t="s">
        <v>2420</v>
      </c>
    </row>
    <row r="326" spans="22:22">
      <c r="V326" t="s">
        <v>2421</v>
      </c>
    </row>
    <row r="327" spans="22:22">
      <c r="V327" t="s">
        <v>2422</v>
      </c>
    </row>
    <row r="328" spans="22:22">
      <c r="V328" t="s">
        <v>2423</v>
      </c>
    </row>
    <row r="329" spans="22:22">
      <c r="V329" t="s">
        <v>2424</v>
      </c>
    </row>
    <row r="330" spans="22:22">
      <c r="V330" t="s">
        <v>2425</v>
      </c>
    </row>
    <row r="331" spans="22:22">
      <c r="V331" t="s">
        <v>2426</v>
      </c>
    </row>
    <row r="332" spans="22:22">
      <c r="V332" t="s">
        <v>2427</v>
      </c>
    </row>
    <row r="333" spans="22:22">
      <c r="V333" t="s">
        <v>2428</v>
      </c>
    </row>
    <row r="334" spans="22:22">
      <c r="V334" t="s">
        <v>2429</v>
      </c>
    </row>
    <row r="335" spans="22:22">
      <c r="V335" t="s">
        <v>2430</v>
      </c>
    </row>
    <row r="336" spans="22:22">
      <c r="V336" t="s">
        <v>2431</v>
      </c>
    </row>
    <row r="337" spans="22:22">
      <c r="V337" t="s">
        <v>2432</v>
      </c>
    </row>
    <row r="338" spans="22:22">
      <c r="V338" t="s">
        <v>2433</v>
      </c>
    </row>
    <row r="339" spans="22:22">
      <c r="V339" t="s">
        <v>2434</v>
      </c>
    </row>
    <row r="340" spans="22:22">
      <c r="V340" t="s">
        <v>2435</v>
      </c>
    </row>
    <row r="341" spans="22:22">
      <c r="V341" t="s">
        <v>2436</v>
      </c>
    </row>
    <row r="342" spans="22:22">
      <c r="V342" t="s">
        <v>2437</v>
      </c>
    </row>
    <row r="343" spans="22:22">
      <c r="V343" t="s">
        <v>2438</v>
      </c>
    </row>
    <row r="344" spans="22:22">
      <c r="V344" t="s">
        <v>2439</v>
      </c>
    </row>
    <row r="345" spans="22:22">
      <c r="V345" t="s">
        <v>2440</v>
      </c>
    </row>
    <row r="346" spans="22:22">
      <c r="V346" t="s">
        <v>2441</v>
      </c>
    </row>
    <row r="347" spans="22:22">
      <c r="V347" t="s">
        <v>2442</v>
      </c>
    </row>
    <row r="348" spans="22:22">
      <c r="V348" t="s">
        <v>2443</v>
      </c>
    </row>
    <row r="349" spans="22:22">
      <c r="V349" t="s">
        <v>2444</v>
      </c>
    </row>
    <row r="350" spans="22:22">
      <c r="V350" t="s">
        <v>2445</v>
      </c>
    </row>
    <row r="351" spans="22:22">
      <c r="V351" t="s">
        <v>2446</v>
      </c>
    </row>
    <row r="352" spans="22:22">
      <c r="V352" t="s">
        <v>2447</v>
      </c>
    </row>
    <row r="353" spans="22:22">
      <c r="V353" t="s">
        <v>2448</v>
      </c>
    </row>
    <row r="354" spans="22:22">
      <c r="V354" t="s">
        <v>2449</v>
      </c>
    </row>
    <row r="355" spans="22:22">
      <c r="V355" t="s">
        <v>2450</v>
      </c>
    </row>
    <row r="356" spans="22:22">
      <c r="V356" t="s">
        <v>1548</v>
      </c>
    </row>
    <row r="357" spans="22:22">
      <c r="V357" t="s">
        <v>2451</v>
      </c>
    </row>
    <row r="358" spans="22:22">
      <c r="V358" t="s">
        <v>2452</v>
      </c>
    </row>
    <row r="359" spans="22:22">
      <c r="V359" t="s">
        <v>2453</v>
      </c>
    </row>
    <row r="360" spans="22:22">
      <c r="V360" t="s">
        <v>2454</v>
      </c>
    </row>
    <row r="361" spans="22:22">
      <c r="V361" t="s">
        <v>2455</v>
      </c>
    </row>
    <row r="362" spans="22:22">
      <c r="V362" t="s">
        <v>2456</v>
      </c>
    </row>
    <row r="363" spans="22:22">
      <c r="V363" t="s">
        <v>2457</v>
      </c>
    </row>
    <row r="364" spans="22:22">
      <c r="V364" t="s">
        <v>2458</v>
      </c>
    </row>
    <row r="365" spans="22:22">
      <c r="V365" t="s">
        <v>2459</v>
      </c>
    </row>
    <row r="366" spans="22:22">
      <c r="V366" t="s">
        <v>2460</v>
      </c>
    </row>
    <row r="367" spans="22:22">
      <c r="V367" t="s">
        <v>2461</v>
      </c>
    </row>
    <row r="368" spans="22:22">
      <c r="V368" t="s">
        <v>2462</v>
      </c>
    </row>
    <row r="369" spans="22:22">
      <c r="V369" t="s">
        <v>2463</v>
      </c>
    </row>
    <row r="370" spans="22:22">
      <c r="V370" t="s">
        <v>2464</v>
      </c>
    </row>
    <row r="371" spans="22:22">
      <c r="V371" t="s">
        <v>2465</v>
      </c>
    </row>
    <row r="372" spans="22:22">
      <c r="V372" t="s">
        <v>2466</v>
      </c>
    </row>
    <row r="373" spans="22:22">
      <c r="V373" t="s">
        <v>2467</v>
      </c>
    </row>
    <row r="374" spans="22:22">
      <c r="V374" t="s">
        <v>2468</v>
      </c>
    </row>
    <row r="375" spans="22:22">
      <c r="V375" t="s">
        <v>2469</v>
      </c>
    </row>
    <row r="376" spans="22:22">
      <c r="V376" t="s">
        <v>2470</v>
      </c>
    </row>
    <row r="377" spans="22:22">
      <c r="V377" t="s">
        <v>2471</v>
      </c>
    </row>
    <row r="378" spans="22:22">
      <c r="V378" t="s">
        <v>2472</v>
      </c>
    </row>
    <row r="379" spans="22:22">
      <c r="V379" t="s">
        <v>2473</v>
      </c>
    </row>
    <row r="380" spans="22:22">
      <c r="V380" t="s">
        <v>2474</v>
      </c>
    </row>
    <row r="381" spans="22:22">
      <c r="V381" t="s">
        <v>2475</v>
      </c>
    </row>
    <row r="382" spans="22:22">
      <c r="V382" t="s">
        <v>2476</v>
      </c>
    </row>
    <row r="383" spans="22:22">
      <c r="V383" t="s">
        <v>2477</v>
      </c>
    </row>
    <row r="384" spans="22:22">
      <c r="V384" t="s">
        <v>2478</v>
      </c>
    </row>
    <row r="385" spans="22:22">
      <c r="V385" t="s">
        <v>2479</v>
      </c>
    </row>
    <row r="386" spans="22:22">
      <c r="V386" t="s">
        <v>2480</v>
      </c>
    </row>
    <row r="387" spans="22:22">
      <c r="V387" t="s">
        <v>2481</v>
      </c>
    </row>
    <row r="388" spans="22:22">
      <c r="V388" t="s">
        <v>2482</v>
      </c>
    </row>
    <row r="389" spans="22:22">
      <c r="V389" t="s">
        <v>2483</v>
      </c>
    </row>
    <row r="390" spans="22:22">
      <c r="V390" t="s">
        <v>2484</v>
      </c>
    </row>
    <row r="391" spans="22:22">
      <c r="V391" t="s">
        <v>2485</v>
      </c>
    </row>
    <row r="392" spans="22:22">
      <c r="V392" t="s">
        <v>2486</v>
      </c>
    </row>
    <row r="393" spans="22:22">
      <c r="V393" t="s">
        <v>2487</v>
      </c>
    </row>
    <row r="394" spans="22:22">
      <c r="V394" t="s">
        <v>2488</v>
      </c>
    </row>
    <row r="395" spans="22:22">
      <c r="V395" t="s">
        <v>2489</v>
      </c>
    </row>
    <row r="396" spans="22:22">
      <c r="V396" t="s">
        <v>2490</v>
      </c>
    </row>
    <row r="397" spans="22:22">
      <c r="V397" t="s">
        <v>2491</v>
      </c>
    </row>
    <row r="398" spans="22:22">
      <c r="V398" t="s">
        <v>2492</v>
      </c>
    </row>
    <row r="399" spans="22:22">
      <c r="V399" t="s">
        <v>2493</v>
      </c>
    </row>
    <row r="400" spans="22:22">
      <c r="V400" t="s">
        <v>2494</v>
      </c>
    </row>
    <row r="401" spans="22:22">
      <c r="V401" t="s">
        <v>2495</v>
      </c>
    </row>
    <row r="402" spans="22:22">
      <c r="V402" t="s">
        <v>2496</v>
      </c>
    </row>
    <row r="403" spans="22:22">
      <c r="V403" t="s">
        <v>2497</v>
      </c>
    </row>
    <row r="404" spans="22:22">
      <c r="V404" t="s">
        <v>2498</v>
      </c>
    </row>
    <row r="405" spans="22:22">
      <c r="V405" t="s">
        <v>2499</v>
      </c>
    </row>
    <row r="406" spans="22:22">
      <c r="V406" t="s">
        <v>2500</v>
      </c>
    </row>
    <row r="407" spans="22:22">
      <c r="V407" t="s">
        <v>2501</v>
      </c>
    </row>
    <row r="408" spans="22:22">
      <c r="V408" t="s">
        <v>2502</v>
      </c>
    </row>
    <row r="409" spans="22:22">
      <c r="V409" t="s">
        <v>2503</v>
      </c>
    </row>
    <row r="410" spans="22:22">
      <c r="V410" t="s">
        <v>2504</v>
      </c>
    </row>
    <row r="411" spans="22:22">
      <c r="V411" t="s">
        <v>2505</v>
      </c>
    </row>
    <row r="412" spans="22:22">
      <c r="V412" t="s">
        <v>2506</v>
      </c>
    </row>
    <row r="413" spans="22:22">
      <c r="V413" t="s">
        <v>2507</v>
      </c>
    </row>
    <row r="414" spans="22:22">
      <c r="V414" t="s">
        <v>2508</v>
      </c>
    </row>
    <row r="415" spans="22:22">
      <c r="V415" t="s">
        <v>2509</v>
      </c>
    </row>
    <row r="416" spans="22:22">
      <c r="V416" t="s">
        <v>2510</v>
      </c>
    </row>
    <row r="417" spans="22:22">
      <c r="V417" t="s">
        <v>2511</v>
      </c>
    </row>
    <row r="418" spans="22:22">
      <c r="V418" t="s">
        <v>2512</v>
      </c>
    </row>
    <row r="419" spans="22:22">
      <c r="V419" t="s">
        <v>2513</v>
      </c>
    </row>
    <row r="420" spans="22:22">
      <c r="V420" t="s">
        <v>2514</v>
      </c>
    </row>
    <row r="421" spans="22:22">
      <c r="V421" t="s">
        <v>2515</v>
      </c>
    </row>
    <row r="422" spans="22:22">
      <c r="V422" t="s">
        <v>2516</v>
      </c>
    </row>
    <row r="423" spans="22:22">
      <c r="V423" t="s">
        <v>2517</v>
      </c>
    </row>
    <row r="424" spans="22:22">
      <c r="V424" t="s">
        <v>2518</v>
      </c>
    </row>
    <row r="425" spans="22:22">
      <c r="V425" t="s">
        <v>2519</v>
      </c>
    </row>
    <row r="426" spans="22:22">
      <c r="V426" t="s">
        <v>2520</v>
      </c>
    </row>
    <row r="427" spans="22:22">
      <c r="V427" t="s">
        <v>2521</v>
      </c>
    </row>
    <row r="428" spans="22:22">
      <c r="V428" t="s">
        <v>2522</v>
      </c>
    </row>
    <row r="429" spans="22:22">
      <c r="V429" t="s">
        <v>2523</v>
      </c>
    </row>
    <row r="430" spans="22:22">
      <c r="V430" t="s">
        <v>2524</v>
      </c>
    </row>
    <row r="431" spans="22:22">
      <c r="V431" t="s">
        <v>2525</v>
      </c>
    </row>
    <row r="432" spans="22:22">
      <c r="V432" t="s">
        <v>2526</v>
      </c>
    </row>
    <row r="433" spans="22:22">
      <c r="V433" t="s">
        <v>2527</v>
      </c>
    </row>
    <row r="434" spans="22:22">
      <c r="V434" t="s">
        <v>2528</v>
      </c>
    </row>
    <row r="435" spans="22:22">
      <c r="V435" t="s">
        <v>2529</v>
      </c>
    </row>
    <row r="436" spans="22:22">
      <c r="V436" t="s">
        <v>2530</v>
      </c>
    </row>
    <row r="437" spans="22:22">
      <c r="V437" t="s">
        <v>2531</v>
      </c>
    </row>
    <row r="438" spans="22:22">
      <c r="V438" t="s">
        <v>2532</v>
      </c>
    </row>
    <row r="439" spans="22:22">
      <c r="V439" t="s">
        <v>2533</v>
      </c>
    </row>
    <row r="440" spans="22:22">
      <c r="V440" t="s">
        <v>2534</v>
      </c>
    </row>
    <row r="441" spans="22:22">
      <c r="V441" t="s">
        <v>2535</v>
      </c>
    </row>
    <row r="442" spans="22:22">
      <c r="V442" t="s">
        <v>2536</v>
      </c>
    </row>
    <row r="443" spans="22:22">
      <c r="V443" t="s">
        <v>2537</v>
      </c>
    </row>
    <row r="444" spans="22:22">
      <c r="V444" t="s">
        <v>2538</v>
      </c>
    </row>
    <row r="445" spans="22:22">
      <c r="V445" t="s">
        <v>2539</v>
      </c>
    </row>
    <row r="446" spans="22:22">
      <c r="V446" t="s">
        <v>2540</v>
      </c>
    </row>
    <row r="447" spans="22:22">
      <c r="V447" t="s">
        <v>2541</v>
      </c>
    </row>
    <row r="448" spans="22:22">
      <c r="V448" t="s">
        <v>2542</v>
      </c>
    </row>
    <row r="449" spans="22:22">
      <c r="V449" t="s">
        <v>2543</v>
      </c>
    </row>
    <row r="450" spans="22:22">
      <c r="V450" t="s">
        <v>2544</v>
      </c>
    </row>
    <row r="451" spans="22:22">
      <c r="V451" t="s">
        <v>2545</v>
      </c>
    </row>
    <row r="452" spans="22:22">
      <c r="V452" t="s">
        <v>2546</v>
      </c>
    </row>
    <row r="453" spans="22:22">
      <c r="V453" t="s">
        <v>2547</v>
      </c>
    </row>
    <row r="454" spans="22:22">
      <c r="V454" t="s">
        <v>2548</v>
      </c>
    </row>
    <row r="455" spans="22:22">
      <c r="V455" t="s">
        <v>2549</v>
      </c>
    </row>
    <row r="456" spans="22:22">
      <c r="V456" t="s">
        <v>2550</v>
      </c>
    </row>
    <row r="457" spans="22:22">
      <c r="V457" t="s">
        <v>2551</v>
      </c>
    </row>
    <row r="458" spans="22:22">
      <c r="V458" t="s">
        <v>2552</v>
      </c>
    </row>
    <row r="459" spans="22:22">
      <c r="V459" t="s">
        <v>2553</v>
      </c>
    </row>
    <row r="460" spans="22:22">
      <c r="V460" t="s">
        <v>2554</v>
      </c>
    </row>
    <row r="461" spans="22:22">
      <c r="V461" t="s">
        <v>2555</v>
      </c>
    </row>
    <row r="462" spans="22:22">
      <c r="V462" t="s">
        <v>2556</v>
      </c>
    </row>
    <row r="463" spans="22:22">
      <c r="V463" t="s">
        <v>2557</v>
      </c>
    </row>
    <row r="464" spans="22:22">
      <c r="V464" t="s">
        <v>2558</v>
      </c>
    </row>
    <row r="465" spans="22:22">
      <c r="V465" t="s">
        <v>2559</v>
      </c>
    </row>
    <row r="466" spans="22:22">
      <c r="V466" t="s">
        <v>2560</v>
      </c>
    </row>
    <row r="467" spans="22:22">
      <c r="V467" t="s">
        <v>2561</v>
      </c>
    </row>
    <row r="468" spans="22:22">
      <c r="V468" t="s">
        <v>2562</v>
      </c>
    </row>
    <row r="469" spans="22:22">
      <c r="V469" t="s">
        <v>2563</v>
      </c>
    </row>
    <row r="470" spans="22:22">
      <c r="V470" t="s">
        <v>2564</v>
      </c>
    </row>
    <row r="471" spans="22:22">
      <c r="V471" t="s">
        <v>2565</v>
      </c>
    </row>
    <row r="472" spans="22:22">
      <c r="V472" t="s">
        <v>2566</v>
      </c>
    </row>
    <row r="473" spans="22:22">
      <c r="V473" t="s">
        <v>2567</v>
      </c>
    </row>
    <row r="474" spans="22:22">
      <c r="V474" t="s">
        <v>2568</v>
      </c>
    </row>
    <row r="475" spans="22:22">
      <c r="V475" t="s">
        <v>2569</v>
      </c>
    </row>
    <row r="476" spans="22:22">
      <c r="V476" t="s">
        <v>2570</v>
      </c>
    </row>
    <row r="477" spans="22:22">
      <c r="V477" t="s">
        <v>2571</v>
      </c>
    </row>
    <row r="478" spans="22:22">
      <c r="V478" t="s">
        <v>2572</v>
      </c>
    </row>
    <row r="479" spans="22:22">
      <c r="V479" t="s">
        <v>2573</v>
      </c>
    </row>
    <row r="480" spans="22:22">
      <c r="V480" t="s">
        <v>2574</v>
      </c>
    </row>
    <row r="481" spans="22:22">
      <c r="V481" t="s">
        <v>2575</v>
      </c>
    </row>
    <row r="482" spans="22:22">
      <c r="V482" t="s">
        <v>2576</v>
      </c>
    </row>
    <row r="483" spans="22:22">
      <c r="V483" t="s">
        <v>2577</v>
      </c>
    </row>
    <row r="484" spans="22:22">
      <c r="V484" t="s">
        <v>2578</v>
      </c>
    </row>
    <row r="485" spans="22:22">
      <c r="V485" t="s">
        <v>2579</v>
      </c>
    </row>
    <row r="486" spans="22:22">
      <c r="V486" t="s">
        <v>2580</v>
      </c>
    </row>
    <row r="487" spans="22:22">
      <c r="V487" t="s">
        <v>2581</v>
      </c>
    </row>
    <row r="488" spans="22:22">
      <c r="V488" t="s">
        <v>2582</v>
      </c>
    </row>
    <row r="489" spans="22:22">
      <c r="V489" t="s">
        <v>2583</v>
      </c>
    </row>
    <row r="490" spans="22:22">
      <c r="V490" t="s">
        <v>2584</v>
      </c>
    </row>
    <row r="491" spans="22:22">
      <c r="V491" t="s">
        <v>2585</v>
      </c>
    </row>
    <row r="492" spans="22:22">
      <c r="V492" t="s">
        <v>2586</v>
      </c>
    </row>
    <row r="493" spans="22:22">
      <c r="V493" t="s">
        <v>2587</v>
      </c>
    </row>
    <row r="494" spans="22:22">
      <c r="V494" t="s">
        <v>2588</v>
      </c>
    </row>
    <row r="495" spans="22:22">
      <c r="V495" t="s">
        <v>2589</v>
      </c>
    </row>
    <row r="496" spans="22:22">
      <c r="V496" t="s">
        <v>2590</v>
      </c>
    </row>
    <row r="497" spans="22:22">
      <c r="V497" t="s">
        <v>2591</v>
      </c>
    </row>
    <row r="498" spans="22:22">
      <c r="V498" t="s">
        <v>2592</v>
      </c>
    </row>
    <row r="499" spans="22:22">
      <c r="V499" t="s">
        <v>2593</v>
      </c>
    </row>
    <row r="500" spans="22:22">
      <c r="V500" t="s">
        <v>2594</v>
      </c>
    </row>
    <row r="501" spans="22:22">
      <c r="V501" t="s">
        <v>2595</v>
      </c>
    </row>
    <row r="502" spans="22:22">
      <c r="V502" t="s">
        <v>2596</v>
      </c>
    </row>
    <row r="503" spans="22:22">
      <c r="V503" t="s">
        <v>2597</v>
      </c>
    </row>
    <row r="504" spans="22:22">
      <c r="V504" t="s">
        <v>2598</v>
      </c>
    </row>
    <row r="505" spans="22:22">
      <c r="V505" t="s">
        <v>2599</v>
      </c>
    </row>
    <row r="506" spans="22:22">
      <c r="V506" t="s">
        <v>2600</v>
      </c>
    </row>
    <row r="507" spans="22:22">
      <c r="V507" t="s">
        <v>2601</v>
      </c>
    </row>
    <row r="508" spans="22:22">
      <c r="V508" t="s">
        <v>2602</v>
      </c>
    </row>
    <row r="509" spans="22:22">
      <c r="V509" t="s">
        <v>2603</v>
      </c>
    </row>
    <row r="510" spans="22:22">
      <c r="V510" t="s">
        <v>2604</v>
      </c>
    </row>
    <row r="511" spans="22:22">
      <c r="V511" t="s">
        <v>2605</v>
      </c>
    </row>
    <row r="512" spans="22:22">
      <c r="V512" t="s">
        <v>2606</v>
      </c>
    </row>
    <row r="513" spans="22:22">
      <c r="V513" t="s">
        <v>2607</v>
      </c>
    </row>
    <row r="514" spans="22:22">
      <c r="V514" t="s">
        <v>2608</v>
      </c>
    </row>
    <row r="515" spans="22:22">
      <c r="V515" t="s">
        <v>2609</v>
      </c>
    </row>
    <row r="516" spans="22:22">
      <c r="V516" t="s">
        <v>2610</v>
      </c>
    </row>
    <row r="517" spans="22:22">
      <c r="V517" t="s">
        <v>2611</v>
      </c>
    </row>
    <row r="518" spans="22:22">
      <c r="V518" t="s">
        <v>2612</v>
      </c>
    </row>
    <row r="519" spans="22:22">
      <c r="V519" t="s">
        <v>2613</v>
      </c>
    </row>
    <row r="520" spans="22:22">
      <c r="V520" t="s">
        <v>2614</v>
      </c>
    </row>
    <row r="521" spans="22:22">
      <c r="V521" t="s">
        <v>2615</v>
      </c>
    </row>
    <row r="522" spans="22:22">
      <c r="V522" t="s">
        <v>2616</v>
      </c>
    </row>
    <row r="523" spans="22:22">
      <c r="V523" t="s">
        <v>2617</v>
      </c>
    </row>
    <row r="524" spans="22:22">
      <c r="V524" t="s">
        <v>2618</v>
      </c>
    </row>
    <row r="525" spans="22:22">
      <c r="V525" t="s">
        <v>2619</v>
      </c>
    </row>
    <row r="526" spans="22:22">
      <c r="V526" t="s">
        <v>2620</v>
      </c>
    </row>
    <row r="527" spans="22:22">
      <c r="V527" t="s">
        <v>2621</v>
      </c>
    </row>
    <row r="528" spans="22:22">
      <c r="V528" t="s">
        <v>2622</v>
      </c>
    </row>
    <row r="529" spans="22:22">
      <c r="V529" t="s">
        <v>2623</v>
      </c>
    </row>
    <row r="530" spans="22:22">
      <c r="V530" t="s">
        <v>2624</v>
      </c>
    </row>
    <row r="531" spans="22:22">
      <c r="V531" t="s">
        <v>2625</v>
      </c>
    </row>
    <row r="532" spans="22:22">
      <c r="V532" t="s">
        <v>2626</v>
      </c>
    </row>
    <row r="533" spans="22:22">
      <c r="V533" t="s">
        <v>2627</v>
      </c>
    </row>
    <row r="534" spans="22:22">
      <c r="V534" t="s">
        <v>2628</v>
      </c>
    </row>
    <row r="535" spans="22:22">
      <c r="V535" t="s">
        <v>2629</v>
      </c>
    </row>
    <row r="536" spans="22:22">
      <c r="V536" t="s">
        <v>2630</v>
      </c>
    </row>
    <row r="537" spans="22:22">
      <c r="V537" t="s">
        <v>2631</v>
      </c>
    </row>
    <row r="538" spans="22:22">
      <c r="V538" t="s">
        <v>2632</v>
      </c>
    </row>
    <row r="539" spans="22:22">
      <c r="V539" t="s">
        <v>2633</v>
      </c>
    </row>
    <row r="540" spans="22:22">
      <c r="V540" t="s">
        <v>2634</v>
      </c>
    </row>
    <row r="541" spans="22:22">
      <c r="V541" t="s">
        <v>2635</v>
      </c>
    </row>
    <row r="542" spans="22:22">
      <c r="V542" t="s">
        <v>2636</v>
      </c>
    </row>
    <row r="543" spans="22:22">
      <c r="V543" t="s">
        <v>2637</v>
      </c>
    </row>
    <row r="544" spans="22:22">
      <c r="V544" t="s">
        <v>2638</v>
      </c>
    </row>
    <row r="545" spans="22:22">
      <c r="V545" t="s">
        <v>2639</v>
      </c>
    </row>
    <row r="546" spans="22:22">
      <c r="V546" t="s">
        <v>2640</v>
      </c>
    </row>
    <row r="547" spans="22:22">
      <c r="V547" t="s">
        <v>2641</v>
      </c>
    </row>
    <row r="548" spans="22:22">
      <c r="V548" t="s">
        <v>2642</v>
      </c>
    </row>
    <row r="549" spans="22:22">
      <c r="V549" t="s">
        <v>2643</v>
      </c>
    </row>
    <row r="550" spans="22:22">
      <c r="V550" t="s">
        <v>2644</v>
      </c>
    </row>
    <row r="551" spans="22:22">
      <c r="V551" t="s">
        <v>2645</v>
      </c>
    </row>
    <row r="552" spans="22:22">
      <c r="V552" t="s">
        <v>2646</v>
      </c>
    </row>
    <row r="553" spans="22:22">
      <c r="V553" t="s">
        <v>2647</v>
      </c>
    </row>
    <row r="554" spans="22:22">
      <c r="V554" t="s">
        <v>2648</v>
      </c>
    </row>
    <row r="555" spans="22:22">
      <c r="V555" t="s">
        <v>2649</v>
      </c>
    </row>
    <row r="556" spans="22:22">
      <c r="V556" t="s">
        <v>2650</v>
      </c>
    </row>
    <row r="557" spans="22:22">
      <c r="V557" t="s">
        <v>2651</v>
      </c>
    </row>
    <row r="558" spans="22:22">
      <c r="V558" t="s">
        <v>2652</v>
      </c>
    </row>
    <row r="559" spans="22:22">
      <c r="V559" t="s">
        <v>2653</v>
      </c>
    </row>
    <row r="560" spans="22:22">
      <c r="V560" t="s">
        <v>2654</v>
      </c>
    </row>
    <row r="561" spans="22:22">
      <c r="V561" t="s">
        <v>2655</v>
      </c>
    </row>
    <row r="562" spans="22:22">
      <c r="V562" t="s">
        <v>1473</v>
      </c>
    </row>
    <row r="563" spans="22:22">
      <c r="V563" t="s">
        <v>2656</v>
      </c>
    </row>
    <row r="564" spans="22:22">
      <c r="V564" t="s">
        <v>2657</v>
      </c>
    </row>
    <row r="565" spans="22:22">
      <c r="V565" t="s">
        <v>2658</v>
      </c>
    </row>
    <row r="566" spans="22:22">
      <c r="V566" t="s">
        <v>2659</v>
      </c>
    </row>
    <row r="567" spans="22:22">
      <c r="V567" t="s">
        <v>2660</v>
      </c>
    </row>
    <row r="568" spans="22:22">
      <c r="V568" t="s">
        <v>2661</v>
      </c>
    </row>
    <row r="569" spans="22:22">
      <c r="V569" t="s">
        <v>2662</v>
      </c>
    </row>
    <row r="570" spans="22:22">
      <c r="V570" t="s">
        <v>2663</v>
      </c>
    </row>
    <row r="571" spans="22:22">
      <c r="V571" t="s">
        <v>2664</v>
      </c>
    </row>
  </sheetData>
  <pageMargins left="0.7" right="0.7" top="0.75" bottom="0.75" header="0.3" footer="0.3"/>
  <pageSetup orientation="portrait" r:id="rId1"/>
  <headerFooter>
    <oddFooter>&amp;C&amp;1#&amp;"Calibri"&amp;10&amp;K000000Internal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4C903-84BC-46EA-8F3D-98BCC3C391AA}">
  <dimension ref="C2:F15"/>
  <sheetViews>
    <sheetView showGridLines="0" tabSelected="1" topLeftCell="B1" zoomScale="85" zoomScaleNormal="85" workbookViewId="0">
      <selection activeCell="D7" sqref="D7:D14"/>
    </sheetView>
  </sheetViews>
  <sheetFormatPr baseColWidth="10" defaultColWidth="11.453125" defaultRowHeight="14.5"/>
  <cols>
    <col min="3" max="3" width="16.7265625" bestFit="1" customWidth="1"/>
    <col min="4" max="4" width="90.54296875" bestFit="1" customWidth="1"/>
    <col min="6" max="6" width="46.08984375" bestFit="1" customWidth="1"/>
  </cols>
  <sheetData>
    <row r="2" spans="3:6" ht="20.25" customHeight="1">
      <c r="C2" s="73" t="s">
        <v>2665</v>
      </c>
      <c r="D2" s="73"/>
    </row>
    <row r="3" spans="3:6">
      <c r="C3" s="73"/>
      <c r="D3" s="73"/>
    </row>
    <row r="4" spans="3:6">
      <c r="C4" s="57"/>
      <c r="D4" s="57"/>
      <c r="F4" s="71" t="s">
        <v>2789</v>
      </c>
    </row>
    <row r="5" spans="3:6">
      <c r="C5" s="58" t="s">
        <v>2666</v>
      </c>
      <c r="D5" s="59" t="s">
        <v>23</v>
      </c>
      <c r="F5" s="57" t="s">
        <v>2795</v>
      </c>
    </row>
    <row r="6" spans="3:6">
      <c r="C6" s="57"/>
      <c r="D6" s="57"/>
      <c r="F6" s="57" t="s">
        <v>2796</v>
      </c>
    </row>
    <row r="7" spans="3:6">
      <c r="C7" s="74" t="s">
        <v>2667</v>
      </c>
      <c r="D7" s="59" t="str">
        <f>IF($D$5= "Persona Física",Datos!BE2,"")&amp;IF($D$5="Persona Moral",Datos!BF2,"")</f>
        <v xml:space="preserve">Carta Conflicto de Interes </v>
      </c>
      <c r="F7" s="57" t="s">
        <v>2797</v>
      </c>
    </row>
    <row r="8" spans="3:6">
      <c r="C8" s="74"/>
      <c r="D8" s="59" t="str">
        <f>IF($D$5= "Persona Física",Datos!BE3,"")&amp;IF($D$5="Persona Moral",Datos!BF3,"")</f>
        <v>Identificación Oficial del Representante Legal</v>
      </c>
      <c r="F8" s="57" t="s">
        <v>2790</v>
      </c>
    </row>
    <row r="9" spans="3:6">
      <c r="C9" s="74"/>
      <c r="D9" s="59" t="str">
        <f>IF($D$5= "Persona Física",Datos!BE4,"")&amp;IF($D$5="Persona Moral",Datos!BF4,"")</f>
        <v xml:space="preserve">Comprobante de Domicilio Fiscal </v>
      </c>
    </row>
    <row r="10" spans="3:6">
      <c r="C10" s="74"/>
      <c r="D10" s="59" t="str">
        <f>IF($D$5= "Persona Física",Datos!BE5,"")&amp;IF($D$5="Persona Moral",Datos!BF5,"")</f>
        <v xml:space="preserve">Documento Cuenta Clabe </v>
      </c>
    </row>
    <row r="11" spans="3:6">
      <c r="C11" s="74"/>
      <c r="D11" s="59" t="str">
        <f>IF($D$5= "Persona Física",Datos!BE6,"")&amp;IF($D$5="Persona Moral",Datos!BF6,"")</f>
        <v>Acta Constitutiva</v>
      </c>
    </row>
    <row r="12" spans="3:6">
      <c r="C12" s="74"/>
      <c r="D12" s="59" t="str">
        <f>IF($D$5= "Persona Física",Datos!BE7,"")&amp;IF($D$5="Persona Moral",Datos!BF7,"")</f>
        <v>Poder notarial del Representante legal</v>
      </c>
    </row>
    <row r="13" spans="3:6">
      <c r="C13" s="74"/>
      <c r="D13" s="59" t="str">
        <f>IF($D$5= "Persona Física",Datos!BE8,"")&amp;IF($D$5="Persona Moral",Datos!BF8,"")</f>
        <v>Registro Federal de Contribuyente</v>
      </c>
    </row>
    <row r="14" spans="3:6">
      <c r="C14" s="74"/>
      <c r="D14" s="59" t="str">
        <f>IF($D$5= "Persona Física",Datos!BE9,"")&amp;IF($D$5="Persona Moral",Datos!BF9,"")</f>
        <v>Formato Alta de Proveedores</v>
      </c>
    </row>
    <row r="15" spans="3:6">
      <c r="C15" s="74"/>
      <c r="D15" s="59" t="str">
        <f>IF($D$5= "Persona Física",Datos!BE10,"")&amp;IF($D$5="Persona Moral",Datos!BF10,"")</f>
        <v>Registro ante la STPS Vigente (solo para servicios especializados con disposición de personal)</v>
      </c>
    </row>
  </sheetData>
  <mergeCells count="2">
    <mergeCell ref="C2:D3"/>
    <mergeCell ref="C7:C15"/>
  </mergeCells>
  <pageMargins left="0.7" right="0.7" top="0.75" bottom="0.75" header="0.3" footer="0.3"/>
  <pageSetup orientation="portrait" r:id="rId1"/>
  <headerFooter>
    <oddFooter>&amp;C&amp;1#&amp;"Calibri"&amp;10&amp;K000000Internal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842DB60-EB45-4C77-828E-246E8E062C9A}">
          <x14:formula1>
            <xm:f>Datos!$BE$1:$BF$1</xm:f>
          </x14:formula1>
          <xm:sqref>D5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D0C55-538F-4FFA-B0F2-0500268C8815}">
  <dimension ref="A1"/>
  <sheetViews>
    <sheetView zoomScale="85" zoomScaleNormal="85" workbookViewId="0"/>
  </sheetViews>
  <sheetFormatPr baseColWidth="10" defaultColWidth="11.453125" defaultRowHeight="14.5"/>
  <sheetData/>
  <pageMargins left="0.7" right="0.7" top="0.75" bottom="0.75" header="0.3" footer="0.3"/>
  <pageSetup orientation="portrait" r:id="rId1"/>
  <headerFooter>
    <oddFooter>&amp;C&amp;1#&amp;"Calibri"&amp;10&amp;K000000Internal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002">
    <pageSetUpPr fitToPage="1"/>
  </sheetPr>
  <dimension ref="A1:BI95"/>
  <sheetViews>
    <sheetView showGridLines="0" showRowColHeaders="0" zoomScale="85" zoomScaleNormal="85" zoomScaleSheetLayoutView="90" zoomScalePageLayoutView="70" workbookViewId="0">
      <selection activeCell="D8" sqref="D8:M8"/>
    </sheetView>
  </sheetViews>
  <sheetFormatPr baseColWidth="10" defaultColWidth="0" defaultRowHeight="15" customHeight="1" zeroHeight="1"/>
  <cols>
    <col min="1" max="61" width="3.7265625" style="3" customWidth="1"/>
    <col min="62" max="16384" width="3.7265625" style="3" hidden="1"/>
  </cols>
  <sheetData>
    <row r="1" spans="3:48" ht="15" customHeight="1"/>
    <row r="2" spans="3:48" ht="20">
      <c r="C2" s="97" t="s">
        <v>126</v>
      </c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</row>
    <row r="3" spans="3:48" ht="15" customHeight="1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3:48" s="19" customFormat="1" ht="15" customHeight="1">
      <c r="AJ4" s="116" t="s">
        <v>2668</v>
      </c>
      <c r="AK4" s="116"/>
      <c r="AL4" s="116"/>
      <c r="AM4" s="116"/>
      <c r="AN4" s="116"/>
      <c r="AO4" s="116"/>
      <c r="AP4" s="124"/>
      <c r="AQ4" s="124"/>
      <c r="AR4" s="124"/>
      <c r="AS4" s="124"/>
      <c r="AT4" s="124"/>
    </row>
    <row r="5" spans="3:48" s="19" customFormat="1" ht="15" customHeight="1">
      <c r="C5" s="96" t="s">
        <v>2669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60"/>
      <c r="AV5" s="60"/>
    </row>
    <row r="6" spans="3:48" s="19" customFormat="1" ht="45.75" customHeight="1">
      <c r="D6" s="153" t="s">
        <v>2670</v>
      </c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</row>
    <row r="7" spans="3:48" s="19" customFormat="1" ht="15" customHeight="1">
      <c r="D7" s="126" t="s">
        <v>2671</v>
      </c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</row>
    <row r="8" spans="3:48" ht="15" customHeight="1">
      <c r="D8" s="125" t="s">
        <v>2672</v>
      </c>
      <c r="E8" s="125"/>
      <c r="F8" s="125"/>
      <c r="G8" s="125"/>
      <c r="H8" s="125"/>
      <c r="I8" s="125"/>
      <c r="J8" s="125"/>
      <c r="K8" s="125"/>
      <c r="L8" s="125"/>
      <c r="M8" s="125"/>
      <c r="N8" s="126" t="s">
        <v>2673</v>
      </c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</row>
    <row r="9" spans="3:48" ht="15" customHeight="1">
      <c r="AP9" s="5"/>
    </row>
    <row r="10" spans="3:48" ht="15" customHeight="1">
      <c r="C10" s="96" t="s">
        <v>2674</v>
      </c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3:48" ht="15" customHeight="1">
      <c r="C11" s="6"/>
    </row>
    <row r="12" spans="3:48" ht="15" customHeight="1">
      <c r="C12" s="6"/>
      <c r="D12" s="116" t="s">
        <v>2675</v>
      </c>
      <c r="E12" s="116"/>
      <c r="F12" s="116"/>
      <c r="G12" s="116"/>
      <c r="H12" s="116"/>
      <c r="I12" s="116"/>
      <c r="J12" s="116"/>
      <c r="K12" s="116"/>
      <c r="L12" s="116"/>
      <c r="M12" s="117"/>
      <c r="N12" s="104" t="s">
        <v>24</v>
      </c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6"/>
      <c r="AA12" s="7"/>
      <c r="AB12" s="10"/>
      <c r="AC12" s="10"/>
      <c r="AD12" s="10"/>
      <c r="AE12" s="10"/>
      <c r="AF12" s="10"/>
      <c r="AG12" s="10"/>
      <c r="AH12" s="10"/>
    </row>
    <row r="13" spans="3:48" ht="15" customHeight="1">
      <c r="C13" s="6"/>
      <c r="D13" s="116" t="str">
        <f>IF(N12="01 - PERSONA FÍSICA","Apellido Paterno (*)","Razón Social o Denominación (*)")</f>
        <v>Apellido Paterno (*)</v>
      </c>
      <c r="E13" s="116"/>
      <c r="F13" s="116"/>
      <c r="G13" s="116"/>
      <c r="H13" s="116"/>
      <c r="I13" s="116"/>
      <c r="J13" s="116"/>
      <c r="K13" s="116"/>
      <c r="L13" s="116"/>
      <c r="M13" s="117"/>
      <c r="N13" s="104" t="s">
        <v>2791</v>
      </c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6"/>
      <c r="AA13" s="7"/>
      <c r="AB13" s="116" t="str">
        <f>IF(N12="01 - PERSONA FÍSICA","Apellido Materno (*)","")</f>
        <v>Apellido Materno (*)</v>
      </c>
      <c r="AC13" s="116"/>
      <c r="AD13" s="116"/>
      <c r="AE13" s="116"/>
      <c r="AF13" s="116"/>
      <c r="AG13" s="116"/>
      <c r="AH13" s="117"/>
      <c r="AI13" s="137" t="s">
        <v>2792</v>
      </c>
      <c r="AJ13" s="138"/>
      <c r="AK13" s="138"/>
      <c r="AL13" s="138"/>
      <c r="AM13" s="138"/>
      <c r="AN13" s="138"/>
      <c r="AO13" s="138"/>
      <c r="AP13" s="138"/>
      <c r="AQ13" s="138"/>
      <c r="AR13" s="138"/>
      <c r="AS13" s="138"/>
      <c r="AT13" s="139"/>
    </row>
    <row r="14" spans="3:48" ht="15" customHeight="1">
      <c r="C14" s="6"/>
      <c r="D14" s="131" t="str">
        <f>IF(N12="01 - PERSONA FÍSICA","Nombre","Nombre Comercial (*)")</f>
        <v>Nombre</v>
      </c>
      <c r="E14" s="131"/>
      <c r="F14" s="131"/>
      <c r="G14" s="131"/>
      <c r="H14" s="131"/>
      <c r="I14" s="131"/>
      <c r="J14" s="131"/>
      <c r="K14" s="131"/>
      <c r="L14" s="131"/>
      <c r="M14" s="132"/>
      <c r="N14" s="104" t="s">
        <v>2793</v>
      </c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6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</row>
    <row r="15" spans="3:48" ht="15" customHeight="1">
      <c r="C15" s="6"/>
      <c r="D15" s="116" t="s">
        <v>2676</v>
      </c>
      <c r="E15" s="116"/>
      <c r="F15" s="116"/>
      <c r="G15" s="116"/>
      <c r="H15" s="116"/>
      <c r="I15" s="116"/>
      <c r="J15" s="116"/>
      <c r="K15" s="116"/>
      <c r="L15" s="116"/>
      <c r="M15" s="117"/>
      <c r="N15" s="104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6"/>
      <c r="AA15" s="12"/>
      <c r="AB15" s="136" t="str">
        <f>IF(N15="","",IF(AND(N12="01 - PERSONA FÍSICA",AT15&lt;&gt;13),"Error !!! RFC Inválido. El RFC Debe Contener 13 caracteres",IF(AND(N12="02 - PERSONA MORAL",AT15&lt;&gt;12),"Error !!! RFC Inválido. El RFC debe contener 12 caracteres","")))</f>
        <v/>
      </c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8">
        <f>LEN(N15)</f>
        <v>0</v>
      </c>
    </row>
    <row r="16" spans="3:48" ht="15" customHeight="1">
      <c r="D16" s="114" t="s">
        <v>2677</v>
      </c>
      <c r="E16" s="114"/>
      <c r="F16" s="114"/>
      <c r="G16" s="114"/>
      <c r="H16" s="114"/>
      <c r="I16" s="114"/>
      <c r="J16" s="114"/>
      <c r="K16" s="114"/>
      <c r="L16" s="114"/>
      <c r="M16" s="115"/>
      <c r="N16" s="104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6"/>
      <c r="AA16" s="12"/>
      <c r="AB16" s="136" t="str">
        <f>IF(N16="","",IF(AND(N12="01 - PERSONA FÍSICA",AT16&lt;&gt;18),"Error !!! CURP Inválido. El CURP debe contener 18 caracteres",""))</f>
        <v/>
      </c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8">
        <f>LEN(N16)</f>
        <v>0</v>
      </c>
    </row>
    <row r="17" spans="3:47" ht="15" customHeight="1"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O17" s="123" t="s">
        <v>2678</v>
      </c>
      <c r="AP17" s="123"/>
      <c r="AQ17" s="123"/>
      <c r="AR17" s="123"/>
      <c r="AS17" s="123"/>
      <c r="AT17" s="123"/>
    </row>
    <row r="18" spans="3:47" ht="15" customHeight="1">
      <c r="C18" s="96" t="s">
        <v>2679</v>
      </c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</row>
    <row r="19" spans="3:47" ht="15" customHeight="1"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</row>
    <row r="20" spans="3:47" ht="15" customHeight="1">
      <c r="C20" s="9"/>
      <c r="D20" s="116" t="s">
        <v>2680</v>
      </c>
      <c r="E20" s="117"/>
      <c r="F20" s="154" t="s">
        <v>2794</v>
      </c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</row>
    <row r="21" spans="3:47" ht="15" customHeight="1">
      <c r="C21" s="9"/>
      <c r="D21" s="116" t="s">
        <v>2681</v>
      </c>
      <c r="E21" s="117"/>
      <c r="F21" s="104"/>
      <c r="G21" s="105"/>
      <c r="H21" s="105"/>
      <c r="I21" s="105"/>
      <c r="J21" s="105"/>
      <c r="K21" s="107"/>
      <c r="L21" s="107"/>
      <c r="M21" s="107"/>
      <c r="N21" s="107"/>
      <c r="O21" s="107"/>
      <c r="P21" s="108"/>
      <c r="Q21" s="9"/>
      <c r="R21" s="147" t="s">
        <v>2682</v>
      </c>
      <c r="S21" s="147"/>
      <c r="T21" s="148"/>
      <c r="U21" s="133"/>
      <c r="V21" s="134"/>
      <c r="W21" s="134"/>
      <c r="X21" s="134"/>
      <c r="Y21" s="135"/>
      <c r="AA21" s="114" t="s">
        <v>2683</v>
      </c>
      <c r="AB21" s="114"/>
      <c r="AC21" s="115"/>
      <c r="AD21" s="133"/>
      <c r="AE21" s="134"/>
      <c r="AF21" s="134"/>
      <c r="AG21" s="134"/>
      <c r="AH21" s="135"/>
      <c r="AI21" s="9"/>
      <c r="AJ21" s="114" t="s">
        <v>2684</v>
      </c>
      <c r="AK21" s="114"/>
      <c r="AL21" s="115"/>
      <c r="AM21" s="101"/>
      <c r="AN21" s="102"/>
      <c r="AO21" s="102"/>
      <c r="AP21" s="102"/>
      <c r="AQ21" s="102"/>
      <c r="AR21" s="102"/>
      <c r="AS21" s="102"/>
      <c r="AT21" s="103"/>
    </row>
    <row r="22" spans="3:47" ht="15" customHeight="1">
      <c r="C22" s="9"/>
      <c r="D22" s="114" t="s">
        <v>5</v>
      </c>
      <c r="E22" s="114"/>
      <c r="F22" s="115"/>
      <c r="G22" s="101"/>
      <c r="H22" s="102"/>
      <c r="I22" s="102"/>
      <c r="J22" s="102"/>
      <c r="K22" s="102"/>
      <c r="L22" s="102"/>
      <c r="M22" s="102"/>
      <c r="N22" s="103"/>
      <c r="P22" s="116" t="s">
        <v>2685</v>
      </c>
      <c r="Q22" s="116"/>
      <c r="R22" s="116"/>
      <c r="S22" s="116"/>
      <c r="T22" s="116"/>
      <c r="U22" s="116"/>
      <c r="V22" s="117"/>
      <c r="W22" s="109"/>
      <c r="X22" s="110"/>
      <c r="Y22" s="110"/>
      <c r="Z22" s="110"/>
      <c r="AA22" s="110"/>
      <c r="AB22" s="110"/>
      <c r="AC22" s="111"/>
      <c r="AD22" s="111"/>
      <c r="AE22" s="111"/>
      <c r="AF22" s="111"/>
      <c r="AG22" s="111"/>
      <c r="AH22" s="111"/>
      <c r="AI22" s="111"/>
      <c r="AJ22" s="111"/>
      <c r="AK22" s="112"/>
      <c r="AM22" s="114" t="s">
        <v>2686</v>
      </c>
      <c r="AN22" s="114"/>
      <c r="AO22" s="115"/>
      <c r="AP22" s="98"/>
      <c r="AQ22" s="99"/>
      <c r="AR22" s="99"/>
      <c r="AS22" s="99"/>
      <c r="AT22" s="100"/>
    </row>
    <row r="23" spans="3:47" ht="15" customHeight="1">
      <c r="C23" s="9"/>
      <c r="D23" s="114" t="s">
        <v>2687</v>
      </c>
      <c r="E23" s="114"/>
      <c r="F23" s="115"/>
      <c r="G23" s="104"/>
      <c r="H23" s="105"/>
      <c r="I23" s="105"/>
      <c r="J23" s="105"/>
      <c r="K23" s="105"/>
      <c r="L23" s="105"/>
      <c r="M23" s="105"/>
      <c r="N23" s="105"/>
      <c r="O23" s="105"/>
      <c r="P23" s="106"/>
      <c r="Q23" s="9"/>
      <c r="R23" s="120" t="s">
        <v>2688</v>
      </c>
      <c r="S23" s="120"/>
      <c r="T23" s="120"/>
      <c r="U23" s="119"/>
      <c r="V23" s="119"/>
      <c r="W23" s="119"/>
      <c r="X23" s="119"/>
      <c r="Y23" s="9"/>
      <c r="Z23" s="121" t="s">
        <v>2689</v>
      </c>
      <c r="AA23" s="121"/>
      <c r="AB23" s="121"/>
      <c r="AC23" s="119"/>
      <c r="AD23" s="119"/>
      <c r="AE23" s="119"/>
      <c r="AF23" s="119"/>
      <c r="AG23" s="119"/>
      <c r="AH23" s="9"/>
      <c r="AI23" s="121" t="s">
        <v>2690</v>
      </c>
      <c r="AJ23" s="121"/>
      <c r="AK23" s="121"/>
      <c r="AL23" s="121"/>
      <c r="AM23" s="121"/>
      <c r="AN23" s="118"/>
      <c r="AO23" s="119"/>
      <c r="AP23" s="119"/>
      <c r="AQ23" s="119"/>
      <c r="AR23" s="119"/>
      <c r="AS23" s="119"/>
      <c r="AT23" s="119"/>
    </row>
    <row r="24" spans="3:47" ht="15" customHeight="1">
      <c r="C24" s="9"/>
      <c r="Y24" s="44" t="str">
        <f>IF(OR(LEN(U23)&lt;&gt;10,LEN(AC23)&lt;&gt;10),"NOTA: El teléfono debe contener 10 dígitos, sin guiones ni espacios","")</f>
        <v>NOTA: El teléfono debe contener 10 dígitos, sin guiones ni espacios</v>
      </c>
      <c r="Z24" s="9"/>
      <c r="AA24" s="9"/>
      <c r="AB24" s="9"/>
      <c r="AC24" s="44"/>
      <c r="AD24" s="9"/>
      <c r="AE24" s="9"/>
      <c r="AF24" s="9"/>
      <c r="AG24" s="9"/>
      <c r="AH24" s="9"/>
      <c r="AI24" s="9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</row>
    <row r="25" spans="3:47" ht="15" customHeight="1">
      <c r="C25" s="96" t="s">
        <v>2691</v>
      </c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</row>
    <row r="26" spans="3:47" ht="15" customHeight="1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</row>
    <row r="27" spans="3:47" ht="15" customHeight="1">
      <c r="C27" s="9"/>
      <c r="D27" s="39" t="s">
        <v>2692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38" t="str">
        <f>IF(AJ28="","NOTA: El correo electrónico es INDISPENSABLE para recibir las notificaciones de Pago.","")</f>
        <v>NOTA: El correo electrónico es INDISPENSABLE para recibir las notificaciones de Pago.</v>
      </c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</row>
    <row r="28" spans="3:47" ht="14.5">
      <c r="C28" s="9"/>
      <c r="D28" s="116" t="s">
        <v>2693</v>
      </c>
      <c r="E28" s="116"/>
      <c r="F28" s="117"/>
      <c r="G28" s="104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6"/>
      <c r="S28" s="9"/>
      <c r="T28" s="114" t="s">
        <v>2694</v>
      </c>
      <c r="U28" s="114"/>
      <c r="V28" s="115"/>
      <c r="W28" s="149"/>
      <c r="X28" s="150"/>
      <c r="Y28" s="150"/>
      <c r="Z28" s="150"/>
      <c r="AA28" s="150"/>
      <c r="AB28" s="150"/>
      <c r="AC28" s="151"/>
      <c r="AE28" s="114" t="s">
        <v>2695</v>
      </c>
      <c r="AF28" s="114"/>
      <c r="AG28" s="114"/>
      <c r="AH28" s="114"/>
      <c r="AI28" s="115"/>
      <c r="AJ28" s="113"/>
      <c r="AK28" s="105"/>
      <c r="AL28" s="105"/>
      <c r="AM28" s="105"/>
      <c r="AN28" s="105"/>
      <c r="AO28" s="105"/>
      <c r="AP28" s="105"/>
      <c r="AQ28" s="105"/>
      <c r="AR28" s="105"/>
      <c r="AS28" s="105"/>
      <c r="AT28" s="106"/>
    </row>
    <row r="29" spans="3:47" ht="14.5">
      <c r="C29" s="9"/>
      <c r="D29" s="114" t="s">
        <v>2696</v>
      </c>
      <c r="E29" s="114"/>
      <c r="F29" s="115"/>
      <c r="G29" s="104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6"/>
      <c r="S29" s="19"/>
      <c r="T29" s="19"/>
      <c r="U29" s="19"/>
      <c r="V29" s="19"/>
      <c r="X29" s="19"/>
      <c r="Y29" s="19"/>
      <c r="Z29" s="19"/>
      <c r="AA29" s="19"/>
      <c r="AB29" s="19"/>
      <c r="AC29" s="19"/>
      <c r="AD29" s="19"/>
      <c r="AE29" s="114" t="s">
        <v>2697</v>
      </c>
      <c r="AF29" s="114"/>
      <c r="AG29" s="114"/>
      <c r="AH29" s="114"/>
      <c r="AI29" s="115"/>
      <c r="AJ29" s="113"/>
      <c r="AK29" s="105"/>
      <c r="AL29" s="105"/>
      <c r="AM29" s="105"/>
      <c r="AN29" s="105"/>
      <c r="AO29" s="105"/>
      <c r="AP29" s="105"/>
      <c r="AQ29" s="105"/>
      <c r="AR29" s="105"/>
      <c r="AS29" s="105"/>
      <c r="AT29" s="106"/>
      <c r="AU29" s="19"/>
    </row>
    <row r="30" spans="3:47" ht="12" customHeight="1">
      <c r="C30" s="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44" t="str">
        <f>IF(W28="","",IF(LEN(W28)&lt;&gt;10,"Error !!! El teléfono debe contener 10 dígitos, sin guiones ni espacios",""))</f>
        <v/>
      </c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</row>
    <row r="31" spans="3:47" ht="15.5">
      <c r="C31" s="9"/>
      <c r="D31" s="39" t="s">
        <v>2698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38" t="str">
        <f>IF(AJ32="","NOTA: El correo electrónico es INDISPENSABLE para recibir las notificaciones de Compra.","")</f>
        <v>NOTA: El correo electrónico es INDISPENSABLE para recibir las notificaciones de Compra.</v>
      </c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</row>
    <row r="32" spans="3:47" ht="15" customHeight="1">
      <c r="C32" s="9"/>
      <c r="D32" s="116" t="s">
        <v>2693</v>
      </c>
      <c r="E32" s="116"/>
      <c r="F32" s="117"/>
      <c r="G32" s="104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6"/>
      <c r="S32" s="9"/>
      <c r="T32" s="114" t="s">
        <v>2694</v>
      </c>
      <c r="U32" s="114"/>
      <c r="V32" s="115"/>
      <c r="W32" s="149"/>
      <c r="X32" s="150"/>
      <c r="Y32" s="150"/>
      <c r="Z32" s="150"/>
      <c r="AA32" s="150"/>
      <c r="AB32" s="150"/>
      <c r="AC32" s="151"/>
      <c r="AE32" s="114" t="s">
        <v>2695</v>
      </c>
      <c r="AF32" s="114"/>
      <c r="AG32" s="114"/>
      <c r="AH32" s="114"/>
      <c r="AI32" s="115"/>
      <c r="AJ32" s="113"/>
      <c r="AK32" s="105"/>
      <c r="AL32" s="105"/>
      <c r="AM32" s="105"/>
      <c r="AN32" s="105"/>
      <c r="AO32" s="105"/>
      <c r="AP32" s="105"/>
      <c r="AQ32" s="105"/>
      <c r="AR32" s="105"/>
      <c r="AS32" s="105"/>
      <c r="AT32" s="106"/>
    </row>
    <row r="33" spans="3:46" ht="14.5">
      <c r="C33" s="9"/>
      <c r="D33" s="114" t="s">
        <v>2696</v>
      </c>
      <c r="E33" s="114"/>
      <c r="F33" s="115"/>
      <c r="G33" s="104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6"/>
      <c r="S33" s="19"/>
      <c r="T33" s="19"/>
      <c r="U33" s="19"/>
      <c r="V33" s="19"/>
      <c r="X33" s="19"/>
      <c r="Y33" s="19"/>
      <c r="Z33" s="19"/>
      <c r="AA33" s="19"/>
      <c r="AB33" s="19"/>
      <c r="AC33" s="19"/>
      <c r="AD33" s="19"/>
      <c r="AE33" s="114" t="s">
        <v>2697</v>
      </c>
      <c r="AF33" s="114"/>
      <c r="AG33" s="114"/>
      <c r="AH33" s="114"/>
      <c r="AI33" s="115"/>
      <c r="AJ33" s="113"/>
      <c r="AK33" s="105"/>
      <c r="AL33" s="105"/>
      <c r="AM33" s="105"/>
      <c r="AN33" s="105"/>
      <c r="AO33" s="105"/>
      <c r="AP33" s="105"/>
      <c r="AQ33" s="105"/>
      <c r="AR33" s="105"/>
      <c r="AS33" s="105"/>
      <c r="AT33" s="106"/>
    </row>
    <row r="34" spans="3:46" ht="3" customHeight="1">
      <c r="C34" s="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</row>
    <row r="35" spans="3:46" ht="15" customHeight="1">
      <c r="C35" s="9"/>
      <c r="W35" s="44" t="str">
        <f>IF(W32="","",IF(LEN(W32)&lt;&gt;10,"Error !!! El teléfono debe contener 10 dígitos, sin guiones ni espacios",""))</f>
        <v/>
      </c>
    </row>
    <row r="36" spans="3:46" ht="15" customHeight="1"/>
    <row r="37" spans="3:46" ht="15" customHeight="1">
      <c r="C37" s="96" t="s">
        <v>2699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</row>
    <row r="38" spans="3:46" ht="15" customHeight="1"/>
    <row r="39" spans="3:46" ht="15" customHeight="1">
      <c r="D39" s="91" t="s">
        <v>2700</v>
      </c>
      <c r="E39" s="91"/>
      <c r="F39" s="91"/>
      <c r="G39" s="91"/>
      <c r="H39" s="91"/>
      <c r="I39" s="91"/>
      <c r="J39" s="85" t="s">
        <v>2701</v>
      </c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7"/>
      <c r="AD39" s="85" t="s">
        <v>2702</v>
      </c>
      <c r="AE39" s="86"/>
      <c r="AF39" s="86"/>
      <c r="AG39" s="86"/>
      <c r="AH39" s="86"/>
      <c r="AI39" s="87"/>
      <c r="AJ39" s="85" t="s">
        <v>2703</v>
      </c>
      <c r="AK39" s="86"/>
      <c r="AL39" s="86"/>
      <c r="AM39" s="86"/>
      <c r="AN39" s="86"/>
      <c r="AO39" s="86"/>
      <c r="AP39" s="86"/>
      <c r="AQ39" s="86"/>
      <c r="AR39" s="86"/>
      <c r="AS39" s="86"/>
      <c r="AT39" s="86"/>
    </row>
    <row r="40" spans="3:46" ht="15" customHeight="1">
      <c r="D40" s="146"/>
      <c r="E40" s="146"/>
      <c r="F40" s="146"/>
      <c r="G40" s="146"/>
      <c r="H40" s="146"/>
      <c r="I40" s="146"/>
      <c r="J40" s="140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2"/>
      <c r="AD40" s="140"/>
      <c r="AE40" s="141"/>
      <c r="AF40" s="141"/>
      <c r="AG40" s="141"/>
      <c r="AH40" s="141"/>
      <c r="AI40" s="142"/>
      <c r="AJ40" s="140"/>
      <c r="AK40" s="141"/>
      <c r="AL40" s="141"/>
      <c r="AM40" s="141"/>
      <c r="AN40" s="141"/>
      <c r="AO40" s="141"/>
      <c r="AP40" s="141"/>
      <c r="AQ40" s="141"/>
      <c r="AR40" s="141"/>
      <c r="AS40" s="141"/>
      <c r="AT40" s="141"/>
    </row>
    <row r="41" spans="3:46" ht="15" customHeight="1">
      <c r="D41" s="91" t="s">
        <v>2704</v>
      </c>
      <c r="E41" s="91"/>
      <c r="F41" s="91"/>
      <c r="G41" s="91"/>
      <c r="H41" s="91"/>
      <c r="I41" s="91"/>
      <c r="J41" s="91" t="s">
        <v>2705</v>
      </c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 t="s">
        <v>2706</v>
      </c>
      <c r="W41" s="91"/>
      <c r="X41" s="91"/>
      <c r="Y41" s="91"/>
      <c r="Z41" s="91"/>
      <c r="AA41" s="91" t="s">
        <v>2707</v>
      </c>
      <c r="AB41" s="91"/>
      <c r="AC41" s="91"/>
      <c r="AD41" s="91"/>
      <c r="AE41" s="91"/>
      <c r="AF41" s="91" t="s">
        <v>2708</v>
      </c>
      <c r="AG41" s="91"/>
      <c r="AH41" s="91"/>
      <c r="AI41" s="91"/>
      <c r="AJ41" s="91"/>
      <c r="AK41" s="91" t="s">
        <v>2709</v>
      </c>
      <c r="AL41" s="91"/>
      <c r="AM41" s="91"/>
      <c r="AN41" s="91"/>
      <c r="AO41" s="91"/>
      <c r="AP41" s="91" t="s">
        <v>2710</v>
      </c>
      <c r="AQ41" s="91"/>
      <c r="AR41" s="91"/>
      <c r="AS41" s="91"/>
      <c r="AT41" s="91"/>
    </row>
    <row r="42" spans="3:46" ht="15" customHeight="1"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</row>
    <row r="43" spans="3:46" ht="15" customHeight="1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56" t="str">
        <f>IF(J42="","",IF(OR(AT43&lt;&gt;18,AS43=1),"Error !!! CLABE Interbancaria Inválida. Debe de contener 18 Dígitos (sin letras).",""))</f>
        <v/>
      </c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7"/>
      <c r="AO43" s="157"/>
      <c r="AP43" s="157"/>
      <c r="AQ43" s="157"/>
      <c r="AR43" s="158"/>
      <c r="AS43" s="16">
        <f>IF(ISERROR(J42*1),1,0)</f>
        <v>0</v>
      </c>
      <c r="AT43" s="17">
        <f>LEN(J42)</f>
        <v>0</v>
      </c>
    </row>
    <row r="44" spans="3:46" ht="15" customHeight="1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AO44" s="123" t="s">
        <v>2678</v>
      </c>
      <c r="AP44" s="123"/>
      <c r="AQ44" s="123"/>
      <c r="AR44" s="123"/>
      <c r="AS44" s="123"/>
      <c r="AT44" s="123"/>
    </row>
    <row r="45" spans="3:46" ht="15" customHeight="1"/>
    <row r="46" spans="3:46" ht="15" customHeight="1">
      <c r="C46" s="96" t="s">
        <v>2711</v>
      </c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</row>
    <row r="47" spans="3:46" ht="15" customHeight="1">
      <c r="D47" s="153" t="s">
        <v>2712</v>
      </c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3"/>
      <c r="Z47" s="153"/>
      <c r="AA47" s="153"/>
      <c r="AB47" s="153"/>
      <c r="AC47" s="153"/>
      <c r="AD47" s="153"/>
      <c r="AE47" s="153"/>
      <c r="AF47" s="153"/>
      <c r="AG47" s="153"/>
      <c r="AH47" s="153"/>
      <c r="AI47" s="153"/>
      <c r="AJ47" s="153"/>
      <c r="AK47" s="153"/>
      <c r="AL47" s="153"/>
      <c r="AM47" s="153"/>
      <c r="AN47" s="153"/>
      <c r="AO47" s="153"/>
      <c r="AP47" s="153"/>
      <c r="AQ47" s="153"/>
      <c r="AR47" s="153"/>
      <c r="AS47" s="153"/>
      <c r="AT47" s="153"/>
    </row>
    <row r="48" spans="3:46" ht="15" customHeight="1"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3"/>
      <c r="Z48" s="153"/>
      <c r="AA48" s="153"/>
      <c r="AB48" s="153"/>
      <c r="AC48" s="153"/>
      <c r="AD48" s="153"/>
      <c r="AE48" s="153"/>
      <c r="AF48" s="153"/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</row>
    <row r="49" spans="3:48" ht="15" customHeight="1">
      <c r="D49" s="159" t="s">
        <v>2713</v>
      </c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  <c r="Y49" s="159"/>
      <c r="Z49" s="159"/>
      <c r="AA49" s="159"/>
      <c r="AB49" s="159"/>
      <c r="AC49" s="159"/>
      <c r="AD49" s="159"/>
      <c r="AE49" s="159"/>
      <c r="AF49" s="159"/>
      <c r="AG49" s="159"/>
      <c r="AH49" s="159"/>
      <c r="AI49" s="159"/>
      <c r="AJ49" s="159"/>
      <c r="AK49" s="159"/>
      <c r="AL49" s="159"/>
      <c r="AM49" s="159"/>
      <c r="AN49" s="159"/>
      <c r="AO49" s="159"/>
      <c r="AP49" s="159"/>
      <c r="AQ49" s="159"/>
      <c r="AR49" s="159"/>
      <c r="AS49" s="159"/>
      <c r="AT49" s="159"/>
    </row>
    <row r="50" spans="3:48" ht="15" customHeight="1"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</row>
    <row r="51" spans="3:48" ht="15" customHeight="1">
      <c r="D51" s="10" t="s">
        <v>2714</v>
      </c>
      <c r="K51" s="145"/>
      <c r="L51" s="145"/>
    </row>
    <row r="52" spans="3:48" ht="15" customHeight="1">
      <c r="D52" s="10"/>
    </row>
    <row r="53" spans="3:48" ht="15" customHeight="1">
      <c r="D53" s="92" t="str">
        <f>IF(K51="NO",Datos!B69,IF(K51="SI",Datos!B72,""))</f>
        <v/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</row>
    <row r="54" spans="3:48" ht="15" customHeight="1">
      <c r="D54" s="10"/>
    </row>
    <row r="55" spans="3:48" ht="15" customHeight="1">
      <c r="D55" s="128" t="s">
        <v>2715</v>
      </c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Q55" s="128" t="s">
        <v>2716</v>
      </c>
      <c r="R55" s="129"/>
      <c r="S55" s="129"/>
      <c r="T55" s="129"/>
      <c r="U55" s="129"/>
      <c r="V55" s="129"/>
      <c r="W55" s="129"/>
      <c r="X55" s="130"/>
      <c r="Z55" s="128" t="s">
        <v>2717</v>
      </c>
      <c r="AA55" s="129"/>
      <c r="AB55" s="129"/>
      <c r="AC55" s="129"/>
      <c r="AD55" s="129"/>
      <c r="AE55" s="129"/>
      <c r="AF55" s="129"/>
      <c r="AG55" s="129"/>
      <c r="AH55" s="129"/>
      <c r="AJ55" s="143" t="s">
        <v>2718</v>
      </c>
      <c r="AK55" s="144"/>
      <c r="AL55" s="144"/>
      <c r="AM55" s="144"/>
      <c r="AN55" s="144"/>
      <c r="AO55" s="144"/>
      <c r="AP55" s="144"/>
      <c r="AQ55" s="144"/>
      <c r="AR55" s="144"/>
      <c r="AS55" s="144"/>
      <c r="AT55" s="144"/>
    </row>
    <row r="56" spans="3:48" ht="15" customHeight="1">
      <c r="D56" s="81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Q56" s="81"/>
      <c r="R56" s="82"/>
      <c r="S56" s="82"/>
      <c r="T56" s="82"/>
      <c r="U56" s="82"/>
      <c r="V56" s="82"/>
      <c r="W56" s="82"/>
      <c r="X56" s="83"/>
      <c r="Z56" s="81"/>
      <c r="AA56" s="82"/>
      <c r="AB56" s="82"/>
      <c r="AC56" s="82"/>
      <c r="AD56" s="82"/>
      <c r="AE56" s="82"/>
      <c r="AF56" s="82"/>
      <c r="AG56" s="82"/>
      <c r="AH56" s="82"/>
      <c r="AJ56" s="93"/>
      <c r="AK56" s="94"/>
      <c r="AL56" s="94"/>
      <c r="AM56" s="94"/>
      <c r="AN56" s="94"/>
      <c r="AO56" s="94"/>
      <c r="AP56" s="94"/>
      <c r="AQ56" s="94"/>
      <c r="AR56" s="94"/>
      <c r="AS56" s="94"/>
      <c r="AT56" s="95"/>
    </row>
    <row r="57" spans="3:48" ht="15" customHeight="1">
      <c r="D57" s="81" t="s">
        <v>2719</v>
      </c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Q57" s="81" t="s">
        <v>2719</v>
      </c>
      <c r="R57" s="82"/>
      <c r="S57" s="82"/>
      <c r="T57" s="82"/>
      <c r="U57" s="82"/>
      <c r="V57" s="82"/>
      <c r="W57" s="82"/>
      <c r="X57" s="83"/>
      <c r="Z57" s="81" t="s">
        <v>2719</v>
      </c>
      <c r="AA57" s="82"/>
      <c r="AB57" s="82"/>
      <c r="AC57" s="82"/>
      <c r="AD57" s="82"/>
      <c r="AE57" s="82"/>
      <c r="AF57" s="82"/>
      <c r="AG57" s="82"/>
      <c r="AH57" s="82"/>
      <c r="AJ57" s="93"/>
      <c r="AK57" s="94"/>
      <c r="AL57" s="94"/>
      <c r="AM57" s="94"/>
      <c r="AN57" s="94"/>
      <c r="AO57" s="94"/>
      <c r="AP57" s="94"/>
      <c r="AQ57" s="94"/>
      <c r="AR57" s="94"/>
      <c r="AS57" s="94"/>
      <c r="AT57" s="95"/>
    </row>
    <row r="58" spans="3:48" ht="15" customHeight="1">
      <c r="D58" s="81" t="s">
        <v>2719</v>
      </c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Q58" s="81" t="s">
        <v>2719</v>
      </c>
      <c r="R58" s="82"/>
      <c r="S58" s="82"/>
      <c r="T58" s="82"/>
      <c r="U58" s="82"/>
      <c r="V58" s="82"/>
      <c r="W58" s="82"/>
      <c r="X58" s="83"/>
      <c r="Z58" s="81" t="s">
        <v>2719</v>
      </c>
      <c r="AA58" s="82"/>
      <c r="AB58" s="82"/>
      <c r="AC58" s="82"/>
      <c r="AD58" s="82"/>
      <c r="AE58" s="82"/>
      <c r="AF58" s="82"/>
      <c r="AG58" s="82"/>
      <c r="AH58" s="82"/>
      <c r="AJ58" s="93"/>
      <c r="AK58" s="94"/>
      <c r="AL58" s="94"/>
      <c r="AM58" s="94"/>
      <c r="AN58" s="94"/>
      <c r="AO58" s="94"/>
      <c r="AP58" s="94"/>
      <c r="AQ58" s="94"/>
      <c r="AR58" s="94"/>
      <c r="AS58" s="94"/>
      <c r="AT58" s="95"/>
    </row>
    <row r="59" spans="3:48" ht="15" customHeight="1"/>
    <row r="60" spans="3:48" ht="15" customHeight="1">
      <c r="D60" s="92" t="str">
        <f>IF(K51="SI",Datos!B73,"")</f>
        <v/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92"/>
      <c r="AS60" s="92"/>
      <c r="AT60" s="92"/>
    </row>
    <row r="61" spans="3:48" ht="15" customHeight="1">
      <c r="D61" s="92" t="str">
        <f>IF(K51="","",Datos!B76)</f>
        <v/>
      </c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</row>
    <row r="62" spans="3:48" ht="15" customHeight="1">
      <c r="D62" s="92" t="str">
        <f>IF(K51="","",Datos!B77)</f>
        <v/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92"/>
      <c r="AT62" s="92"/>
    </row>
    <row r="63" spans="3:48" ht="15" customHeight="1">
      <c r="C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60"/>
      <c r="AV63" s="60"/>
    </row>
    <row r="64" spans="3:48" ht="15" customHeight="1">
      <c r="D64" s="92" t="str">
        <f>IF(K51="","",Datos!B78)</f>
        <v/>
      </c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2"/>
      <c r="AT64" s="92"/>
    </row>
    <row r="65" spans="3:48" ht="15" customHeight="1"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</row>
    <row r="66" spans="3:48" ht="15" customHeight="1"/>
    <row r="67" spans="3:48" ht="15" customHeight="1"/>
    <row r="68" spans="3:48" ht="15" customHeight="1"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</row>
    <row r="69" spans="3:48" ht="15" customHeight="1">
      <c r="S69" s="152" t="str">
        <f>IF(N12="","",IF(N12="02 - PERSONA MORAL",N13,CONCATENATE(N13," ",AI13," ",N14)))</f>
        <v>CEBALLOS ARAUJO CESAR</v>
      </c>
      <c r="T69" s="152"/>
      <c r="U69" s="152"/>
      <c r="V69" s="152"/>
      <c r="W69" s="152"/>
      <c r="X69" s="152"/>
      <c r="Y69" s="152"/>
      <c r="Z69" s="152"/>
      <c r="AA69" s="152"/>
      <c r="AB69" s="152"/>
      <c r="AC69" s="152"/>
      <c r="AD69" s="152"/>
      <c r="AE69" s="152"/>
      <c r="AF69" s="152"/>
      <c r="AG69" s="152"/>
    </row>
    <row r="70" spans="3:48" ht="15" customHeight="1">
      <c r="S70" s="122" t="str">
        <f>IF(N12="","","Nombre y Firma del Representante Legal (*)")</f>
        <v>Nombre y Firma del Representante Legal (*)</v>
      </c>
      <c r="T70" s="122"/>
      <c r="U70" s="122"/>
      <c r="V70" s="122"/>
      <c r="W70" s="122"/>
      <c r="X70" s="122"/>
      <c r="Y70" s="122"/>
      <c r="Z70" s="122"/>
      <c r="AA70" s="122"/>
      <c r="AB70" s="122"/>
      <c r="AC70" s="122"/>
      <c r="AD70" s="122"/>
      <c r="AE70" s="122"/>
      <c r="AF70" s="122"/>
      <c r="AG70" s="122"/>
    </row>
    <row r="71" spans="3:48" ht="15" customHeight="1"/>
    <row r="72" spans="3:48" ht="15" customHeight="1">
      <c r="C72" s="96" t="s">
        <v>2720</v>
      </c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15"/>
      <c r="AV72" s="60"/>
    </row>
    <row r="73" spans="3:48" ht="15" customHeight="1"/>
    <row r="74" spans="3:48" ht="15" customHeight="1">
      <c r="D74" s="91" t="s">
        <v>10</v>
      </c>
      <c r="E74" s="91"/>
      <c r="F74" s="91"/>
      <c r="G74" s="91"/>
      <c r="H74" s="91"/>
      <c r="I74" s="91" t="s">
        <v>2721</v>
      </c>
      <c r="J74" s="91"/>
      <c r="K74" s="91"/>
      <c r="L74" s="91"/>
      <c r="M74" s="91"/>
      <c r="N74" s="91"/>
      <c r="O74" s="91"/>
      <c r="P74" s="91" t="s">
        <v>2722</v>
      </c>
      <c r="Q74" s="91"/>
      <c r="R74" s="91"/>
      <c r="S74" s="91"/>
      <c r="T74" s="91"/>
      <c r="U74" s="85" t="s">
        <v>2723</v>
      </c>
      <c r="V74" s="86"/>
      <c r="W74" s="86"/>
      <c r="X74" s="86"/>
      <c r="Y74" s="86"/>
      <c r="Z74" s="86"/>
      <c r="AA74" s="86"/>
      <c r="AB74" s="86"/>
      <c r="AC74" s="87"/>
      <c r="AD74" s="78" t="s">
        <v>14</v>
      </c>
      <c r="AE74" s="79"/>
      <c r="AF74" s="79"/>
      <c r="AG74" s="79"/>
      <c r="AH74" s="79"/>
      <c r="AI74" s="79"/>
      <c r="AJ74" s="79"/>
      <c r="AK74" s="79"/>
      <c r="AL74" s="79"/>
      <c r="AM74" s="79"/>
      <c r="AN74" s="79"/>
      <c r="AO74" s="79"/>
      <c r="AP74" s="79"/>
      <c r="AQ74" s="79"/>
      <c r="AR74" s="79"/>
      <c r="AS74" s="79"/>
      <c r="AT74" s="84"/>
    </row>
    <row r="75" spans="3:48" ht="15" customHeight="1"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75"/>
      <c r="Q75" s="76"/>
      <c r="R75" s="76"/>
      <c r="S75" s="76"/>
      <c r="T75" s="77"/>
      <c r="U75" s="88"/>
      <c r="V75" s="89"/>
      <c r="W75" s="89"/>
      <c r="X75" s="89"/>
      <c r="Y75" s="89"/>
      <c r="Z75" s="89"/>
      <c r="AA75" s="89"/>
      <c r="AB75" s="89"/>
      <c r="AC75" s="90"/>
      <c r="AD75" s="75"/>
      <c r="AE75" s="76"/>
      <c r="AF75" s="76"/>
      <c r="AG75" s="76"/>
      <c r="AH75" s="76"/>
      <c r="AI75" s="76"/>
      <c r="AJ75" s="76"/>
      <c r="AK75" s="76"/>
      <c r="AL75" s="76"/>
      <c r="AM75" s="76"/>
      <c r="AN75" s="76"/>
      <c r="AO75" s="76"/>
      <c r="AP75" s="76"/>
      <c r="AQ75" s="76"/>
      <c r="AR75" s="76"/>
      <c r="AS75" s="76"/>
      <c r="AT75" s="77"/>
    </row>
    <row r="76" spans="3:48" ht="15" customHeight="1">
      <c r="D76" s="78" t="s">
        <v>15</v>
      </c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8" t="s">
        <v>16</v>
      </c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 t="s">
        <v>2724</v>
      </c>
      <c r="AI76" s="79"/>
      <c r="AJ76" s="79"/>
      <c r="AK76" s="79"/>
      <c r="AL76" s="79"/>
      <c r="AM76" s="79"/>
      <c r="AN76" s="79"/>
      <c r="AO76" s="79"/>
      <c r="AP76" s="79"/>
      <c r="AQ76" s="79"/>
      <c r="AR76" s="79"/>
      <c r="AS76" s="79"/>
      <c r="AT76" s="84"/>
    </row>
    <row r="77" spans="3:48" ht="15" customHeight="1">
      <c r="D77" s="75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7"/>
      <c r="S77" s="75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6"/>
      <c r="AF77" s="76"/>
      <c r="AG77" s="77"/>
      <c r="AH77" s="75"/>
      <c r="AI77" s="76"/>
      <c r="AJ77" s="76"/>
      <c r="AK77" s="76"/>
      <c r="AL77" s="76"/>
      <c r="AM77" s="76"/>
      <c r="AN77" s="76"/>
      <c r="AO77" s="76"/>
      <c r="AP77" s="76"/>
      <c r="AQ77" s="76"/>
      <c r="AR77" s="76"/>
      <c r="AS77" s="76"/>
      <c r="AT77" s="77"/>
    </row>
    <row r="78" spans="3:48" ht="15" customHeight="1"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</row>
    <row r="79" spans="3:48" ht="15" customHeight="1"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</row>
    <row r="80" spans="3:48" ht="15" customHeight="1"/>
    <row r="81" spans="4:46" ht="15" customHeight="1"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</row>
    <row r="82" spans="4:46" ht="15" customHeight="1"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</row>
    <row r="83" spans="4:46" ht="15" customHeight="1"/>
    <row r="84" spans="4:46" ht="15" customHeight="1"/>
    <row r="85" spans="4:46" ht="15" customHeight="1"/>
    <row r="86" spans="4:46" ht="15" customHeight="1"/>
    <row r="87" spans="4:46" ht="15" customHeight="1"/>
    <row r="88" spans="4:46" ht="15" customHeight="1"/>
    <row r="89" spans="4:46" ht="15" customHeight="1"/>
    <row r="90" spans="4:46" ht="15" customHeight="1"/>
    <row r="91" spans="4:46" ht="15" customHeight="1"/>
    <row r="92" spans="4:46" ht="15" customHeight="1"/>
    <row r="93" spans="4:46" ht="15" customHeight="1"/>
    <row r="94" spans="4:46" ht="15" customHeight="1"/>
    <row r="95" spans="4:46" ht="15" customHeight="1"/>
  </sheetData>
  <sheetProtection password="B5E0" sheet="1" formatRows="0" selectLockedCells="1"/>
  <mergeCells count="140">
    <mergeCell ref="S69:AG69"/>
    <mergeCell ref="D6:AT6"/>
    <mergeCell ref="AJ4:AO4"/>
    <mergeCell ref="AP42:AT42"/>
    <mergeCell ref="AK41:AO41"/>
    <mergeCell ref="AP41:AT41"/>
    <mergeCell ref="AA41:AE41"/>
    <mergeCell ref="AF41:AJ41"/>
    <mergeCell ref="AF42:AJ42"/>
    <mergeCell ref="AA42:AE42"/>
    <mergeCell ref="AK42:AO42"/>
    <mergeCell ref="D41:I41"/>
    <mergeCell ref="AB15:AS15"/>
    <mergeCell ref="F20:P20"/>
    <mergeCell ref="D42:I42"/>
    <mergeCell ref="J41:U41"/>
    <mergeCell ref="W28:AC28"/>
    <mergeCell ref="C5:AT5"/>
    <mergeCell ref="N12:Z12"/>
    <mergeCell ref="V43:AR43"/>
    <mergeCell ref="V42:Z42"/>
    <mergeCell ref="D47:AT48"/>
    <mergeCell ref="D49:AT49"/>
    <mergeCell ref="P22:V22"/>
    <mergeCell ref="AJ21:AL21"/>
    <mergeCell ref="R21:T21"/>
    <mergeCell ref="AA21:AC21"/>
    <mergeCell ref="AM22:AO22"/>
    <mergeCell ref="Z56:AH56"/>
    <mergeCell ref="G33:R33"/>
    <mergeCell ref="J40:AC40"/>
    <mergeCell ref="AD39:AI39"/>
    <mergeCell ref="N15:Z15"/>
    <mergeCell ref="AC23:AG23"/>
    <mergeCell ref="AI23:AM23"/>
    <mergeCell ref="C46:AT46"/>
    <mergeCell ref="D32:F32"/>
    <mergeCell ref="D39:I39"/>
    <mergeCell ref="J42:U42"/>
    <mergeCell ref="V41:Z41"/>
    <mergeCell ref="G32:R32"/>
    <mergeCell ref="T32:V32"/>
    <mergeCell ref="W32:AC32"/>
    <mergeCell ref="AE32:AI32"/>
    <mergeCell ref="D64:AT64"/>
    <mergeCell ref="N16:Z16"/>
    <mergeCell ref="AJ56:AT56"/>
    <mergeCell ref="D7:AT7"/>
    <mergeCell ref="D14:M14"/>
    <mergeCell ref="D15:M15"/>
    <mergeCell ref="D16:M16"/>
    <mergeCell ref="AD21:AH21"/>
    <mergeCell ref="U21:Y21"/>
    <mergeCell ref="AB13:AH13"/>
    <mergeCell ref="AB16:AS16"/>
    <mergeCell ref="AI13:AT13"/>
    <mergeCell ref="AD40:AI40"/>
    <mergeCell ref="AJ39:AT39"/>
    <mergeCell ref="AE33:AI33"/>
    <mergeCell ref="AJ33:AT33"/>
    <mergeCell ref="AJ55:AT55"/>
    <mergeCell ref="AJ40:AT40"/>
    <mergeCell ref="D56:O56"/>
    <mergeCell ref="K51:L51"/>
    <mergeCell ref="D40:I40"/>
    <mergeCell ref="Z55:AH55"/>
    <mergeCell ref="G29:R29"/>
    <mergeCell ref="D29:F29"/>
    <mergeCell ref="S70:AG70"/>
    <mergeCell ref="AO44:AT44"/>
    <mergeCell ref="D53:AT53"/>
    <mergeCell ref="AP4:AT4"/>
    <mergeCell ref="D8:M8"/>
    <mergeCell ref="N8:AT8"/>
    <mergeCell ref="N14:Z14"/>
    <mergeCell ref="D20:E20"/>
    <mergeCell ref="D21:E21"/>
    <mergeCell ref="AO17:AT17"/>
    <mergeCell ref="Z57:AH57"/>
    <mergeCell ref="Z58:AH58"/>
    <mergeCell ref="S68:AG68"/>
    <mergeCell ref="AJ57:AT57"/>
    <mergeCell ref="D60:AT60"/>
    <mergeCell ref="Q56:X56"/>
    <mergeCell ref="Q55:X55"/>
    <mergeCell ref="AJ32:AT32"/>
    <mergeCell ref="C37:AT37"/>
    <mergeCell ref="D55:O55"/>
    <mergeCell ref="J39:AC39"/>
    <mergeCell ref="D33:F33"/>
    <mergeCell ref="AE29:AI29"/>
    <mergeCell ref="AJ29:AT29"/>
    <mergeCell ref="C2:AT2"/>
    <mergeCell ref="AP22:AT22"/>
    <mergeCell ref="C10:AT10"/>
    <mergeCell ref="C18:AT18"/>
    <mergeCell ref="AM21:AT21"/>
    <mergeCell ref="G22:N22"/>
    <mergeCell ref="G28:R28"/>
    <mergeCell ref="F21:P21"/>
    <mergeCell ref="W22:AK22"/>
    <mergeCell ref="G23:P23"/>
    <mergeCell ref="C25:AT25"/>
    <mergeCell ref="AJ28:AT28"/>
    <mergeCell ref="N13:Z13"/>
    <mergeCell ref="D22:F22"/>
    <mergeCell ref="D13:M13"/>
    <mergeCell ref="D12:M12"/>
    <mergeCell ref="AN23:AT23"/>
    <mergeCell ref="D23:F23"/>
    <mergeCell ref="R23:T23"/>
    <mergeCell ref="D28:F28"/>
    <mergeCell ref="T28:V28"/>
    <mergeCell ref="AE28:AI28"/>
    <mergeCell ref="U23:X23"/>
    <mergeCell ref="Z23:AB23"/>
    <mergeCell ref="D77:R77"/>
    <mergeCell ref="S77:AG77"/>
    <mergeCell ref="AH77:AT77"/>
    <mergeCell ref="D76:R76"/>
    <mergeCell ref="D75:H75"/>
    <mergeCell ref="D57:O57"/>
    <mergeCell ref="D58:O58"/>
    <mergeCell ref="Q57:X57"/>
    <mergeCell ref="AD75:AT75"/>
    <mergeCell ref="AD74:AT74"/>
    <mergeCell ref="U74:AC74"/>
    <mergeCell ref="U75:AC75"/>
    <mergeCell ref="I75:O75"/>
    <mergeCell ref="P75:T75"/>
    <mergeCell ref="P74:T74"/>
    <mergeCell ref="D74:H74"/>
    <mergeCell ref="D61:AT61"/>
    <mergeCell ref="D62:AT62"/>
    <mergeCell ref="Q58:X58"/>
    <mergeCell ref="AJ58:AT58"/>
    <mergeCell ref="S76:AG76"/>
    <mergeCell ref="AH76:AT76"/>
    <mergeCell ref="C72:AT72"/>
    <mergeCell ref="I74:O74"/>
  </mergeCells>
  <conditionalFormatting sqref="D55:AT58">
    <cfRule type="expression" dxfId="15" priority="2">
      <formula>$K$51="NO"</formula>
    </cfRule>
    <cfRule type="expression" dxfId="14" priority="20">
      <formula>$K$51=""</formula>
    </cfRule>
  </conditionalFormatting>
  <conditionalFormatting sqref="D16:Z16 AI13">
    <cfRule type="expression" dxfId="13" priority="17">
      <formula>$N$12="02 - PERSONA MORAL"</formula>
    </cfRule>
  </conditionalFormatting>
  <conditionalFormatting sqref="D57">
    <cfRule type="expression" dxfId="12" priority="12">
      <formula>$K$51=""</formula>
    </cfRule>
  </conditionalFormatting>
  <conditionalFormatting sqref="D58">
    <cfRule type="expression" dxfId="11" priority="11">
      <formula>$K$51=""</formula>
    </cfRule>
  </conditionalFormatting>
  <conditionalFormatting sqref="Q57">
    <cfRule type="expression" dxfId="10" priority="10">
      <formula>$K$51=""</formula>
    </cfRule>
  </conditionalFormatting>
  <conditionalFormatting sqref="Q58">
    <cfRule type="expression" dxfId="9" priority="9">
      <formula>$K$51=""</formula>
    </cfRule>
  </conditionalFormatting>
  <conditionalFormatting sqref="Z57">
    <cfRule type="expression" dxfId="8" priority="8">
      <formula>$K$51=""</formula>
    </cfRule>
  </conditionalFormatting>
  <conditionalFormatting sqref="Z58">
    <cfRule type="expression" dxfId="7" priority="7">
      <formula>$K$51=""</formula>
    </cfRule>
  </conditionalFormatting>
  <conditionalFormatting sqref="AJ57">
    <cfRule type="expression" dxfId="6" priority="4">
      <formula>$K$51=""</formula>
    </cfRule>
  </conditionalFormatting>
  <conditionalFormatting sqref="AJ58">
    <cfRule type="expression" dxfId="5" priority="3">
      <formula>$K$51=""</formula>
    </cfRule>
  </conditionalFormatting>
  <conditionalFormatting sqref="AB13:AT13 AB12 D13:Z16">
    <cfRule type="expression" dxfId="4" priority="1">
      <formula>$N$12=""</formula>
    </cfRule>
  </conditionalFormatting>
  <dataValidations count="3">
    <dataValidation type="list" allowBlank="1" showErrorMessage="1" sqref="G22:N22" xr:uid="{00000000-0002-0000-0100-000004000000}">
      <formula1>ESTADOS</formula1>
    </dataValidation>
    <dataValidation type="list" allowBlank="1" showInputMessage="1" showErrorMessage="1" sqref="W22:AK22" xr:uid="{A80B7247-C332-46EF-B290-3F2436B6DB82}">
      <formula1>INDIRECT($G$22)</formula1>
    </dataValidation>
    <dataValidation type="list" showInputMessage="1" showErrorMessage="1" sqref="D8:M8" xr:uid="{6BD8910E-C3F1-4C23-B1B6-9CD186A6E3FE}">
      <formula1>"Axa Seguros S.A. de C.V., Axa Salud S.A. de C.V., AXA Seguros y AXA Salud S.A. de C.V."</formula1>
    </dataValidation>
  </dataValidations>
  <printOptions horizontalCentered="1" verticalCentered="1"/>
  <pageMargins left="0" right="0" top="0.19685039370078741" bottom="0" header="0.19685039370078741" footer="0.19685039370078741"/>
  <pageSetup scale="55" orientation="portrait" r:id="rId1"/>
  <headerFooter>
    <oddFooter>&amp;C&amp;"Calibri"&amp;11&amp;K000000AXA Seguros SA de CV
Félix Cuevas 366 Piso 6 , Col.Tlacoquemécatl, C.P. 03200, Del. Benito Juárez, México, D.F._x000D_&amp;1#&amp;"Calibri"&amp;10&amp;K000000Internal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2" r:id="rId4" name="Button 38">
              <controlPr defaultSize="0" print="0" autoFill="0" autoPict="0" macro="[0]!ValidarInformacionRequerida">
                <anchor>
                  <from>
                    <xdr:col>47</xdr:col>
                    <xdr:colOff>50800</xdr:colOff>
                    <xdr:row>0</xdr:row>
                    <xdr:rowOff>88900</xdr:rowOff>
                  </from>
                  <to>
                    <xdr:col>52</xdr:col>
                    <xdr:colOff>69850</xdr:colOff>
                    <xdr:row>2</xdr:row>
                    <xdr:rowOff>88900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error="Dato inválido. Seleccione una opción de la lista." xr:uid="{00000000-0002-0000-0100-000005000000}">
          <x14:formula1>
            <xm:f>Datos!$P$2:$P$3</xm:f>
          </x14:formula1>
          <xm:sqref>D40:I40</xm:sqref>
        </x14:dataValidation>
        <x14:dataValidation type="list" allowBlank="1" showInputMessage="1" showErrorMessage="1" error="Dato inválido. Seleccione una opción de la lista." xr:uid="{00000000-0002-0000-0100-000003000000}">
          <x14:formula1>
            <xm:f>Datos!$J$2:$J$3</xm:f>
          </x14:formula1>
          <xm:sqref>K51:L51</xm:sqref>
        </x14:dataValidation>
        <x14:dataValidation type="list" allowBlank="1" showInputMessage="1" showErrorMessage="1" error="Dato inválido. Seleccione una opción de la lista." xr:uid="{00000000-0002-0000-0100-000008000000}">
          <x14:formula1>
            <xm:f>Datos!$T$2:$T$5</xm:f>
          </x14:formula1>
          <xm:sqref>V42:Z42</xm:sqref>
        </x14:dataValidation>
        <x14:dataValidation type="list" allowBlank="1" showInputMessage="1" showErrorMessage="1" error="Dato inválido. Seleccione una opción de la lista." xr:uid="{00000000-0002-0000-0100-000009000000}">
          <x14:formula1>
            <xm:f>Datos!$V$2:$V$4</xm:f>
          </x14:formula1>
          <xm:sqref>D75:H75</xm:sqref>
        </x14:dataValidation>
        <x14:dataValidation type="list" allowBlank="1" showInputMessage="1" showErrorMessage="1" error="Dato inválido. Seleccione una opción de la lista." xr:uid="{00000000-0002-0000-0100-00000A000000}">
          <x14:formula1>
            <xm:f>Datos!$X$2:$X$8</xm:f>
          </x14:formula1>
          <xm:sqref>I75:O75</xm:sqref>
        </x14:dataValidation>
        <x14:dataValidation type="list" allowBlank="1" showInputMessage="1" showErrorMessage="1" xr:uid="{00000000-0002-0000-0100-00000B000000}">
          <x14:formula1>
            <xm:f>Datos!$AL$2:$AL$10</xm:f>
          </x14:formula1>
          <xm:sqref>AJ57:AT58</xm:sqref>
        </x14:dataValidation>
        <x14:dataValidation type="list" allowBlank="1" showInputMessage="1" showErrorMessage="1" error="Dato inválido. Seleccione una opción de la lista." xr:uid="{00000000-0002-0000-0100-00000C000000}">
          <x14:formula1>
            <xm:f>Datos!$B$2:$B$3</xm:f>
          </x14:formula1>
          <xm:sqref>N12:Z12</xm:sqref>
        </x14:dataValidation>
        <x14:dataValidation type="list" allowBlank="1" showErrorMessage="1" error="Dato inválido. Seleccione una opción de la lista." xr:uid="{00000000-0002-0000-0100-00000D000000}">
          <x14:formula1>
            <xm:f>Datos!$Z$2:$Z$4</xm:f>
          </x14:formula1>
          <xm:sqref>P75:T75</xm:sqref>
        </x14:dataValidation>
        <x14:dataValidation type="list" allowBlank="1" showInputMessage="1" showErrorMessage="1" error="Dato inválido. Seleccione una opción de la lista." xr:uid="{00000000-0002-0000-0100-000010000000}">
          <x14:formula1>
            <xm:f>Datos!$AF$2:$AF$70</xm:f>
          </x14:formula1>
          <xm:sqref>D77:R77</xm:sqref>
        </x14:dataValidation>
        <x14:dataValidation type="list" allowBlank="1" showInputMessage="1" showErrorMessage="1" error="Dato inválido. Seleccione una opción de la lista." xr:uid="{00000000-0002-0000-0100-000011000000}">
          <x14:formula1>
            <xm:f>Datos!$AH$2:$AH$4</xm:f>
          </x14:formula1>
          <xm:sqref>S77:AG77</xm:sqref>
        </x14:dataValidation>
        <x14:dataValidation type="list" allowBlank="1" showInputMessage="1" showErrorMessage="1" error="Dato inválido. Seleccione una opción de la lista." xr:uid="{00000000-0002-0000-0100-000012000000}">
          <x14:formula1>
            <xm:f>Datos!$AJ$2:$AJ$4</xm:f>
          </x14:formula1>
          <xm:sqref>AH77:AT77</xm:sqref>
        </x14:dataValidation>
        <x14:dataValidation type="list" allowBlank="1" xr:uid="{00000000-0002-0000-0100-000013000000}">
          <x14:formula1>
            <xm:f>Datos!$AL$2:$AL$10</xm:f>
          </x14:formula1>
          <xm:sqref>AJ56:AT56</xm:sqref>
        </x14:dataValidation>
        <x14:dataValidation type="list" allowBlank="1" showInputMessage="1" showErrorMessage="1" error="Dato inválido. Seleccione una opción de la lista." xr:uid="{2993F2EE-5363-472D-8845-44D20C4511FC}">
          <x14:formula1>
            <xm:f>Datos!$AD$2:$AD$14</xm:f>
          </x14:formula1>
          <xm:sqref>AD75:AT75</xm:sqref>
        </x14:dataValidation>
        <x14:dataValidation type="list" allowBlank="1" showInputMessage="1" xr:uid="{22692AF7-AB4A-4E7E-BCA3-C524B3F5C7F1}">
          <x14:formula1>
            <xm:f>Datos!$R$2:$R$88</xm:f>
          </x14:formula1>
          <xm:sqref>J40:AC40</xm:sqref>
        </x14:dataValidation>
        <x14:dataValidation type="list" allowBlank="1" showInputMessage="1" showErrorMessage="1" error="Dato inválido. Seleccione una opción de la lista." xr:uid="{B481CC04-CAA6-44F6-B503-88EA9BFD5843}">
          <x14:formula1>
            <xm:f>Datos!$AB$2:$AB$9</xm:f>
          </x14:formula1>
          <xm:sqref>U75:AC75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005"/>
  <dimension ref="B1:AC16"/>
  <sheetViews>
    <sheetView zoomScale="85" zoomScaleNormal="85" workbookViewId="0">
      <selection activeCell="A7" sqref="A7"/>
    </sheetView>
  </sheetViews>
  <sheetFormatPr baseColWidth="10" defaultColWidth="11.453125" defaultRowHeight="13.5" customHeight="1"/>
  <cols>
    <col min="1" max="1" width="4.26953125" style="22" customWidth="1"/>
    <col min="2" max="2" width="9.54296875" style="25" customWidth="1"/>
    <col min="3" max="3" width="12" style="26" customWidth="1"/>
    <col min="4" max="4" width="16" style="25" bestFit="1" customWidth="1"/>
    <col min="5" max="5" width="30.7265625" style="25" customWidth="1"/>
    <col min="6" max="6" width="55.7265625" style="25" customWidth="1"/>
    <col min="7" max="7" width="19.54296875" style="26" customWidth="1"/>
    <col min="8" max="8" width="10.7265625" style="26" customWidth="1"/>
    <col min="9" max="9" width="11.54296875" style="26" bestFit="1" customWidth="1"/>
    <col min="10" max="10" width="18.26953125" style="26" customWidth="1"/>
    <col min="11" max="11" width="48.7265625" style="26" bestFit="1" customWidth="1"/>
    <col min="12" max="12" width="21.7265625" style="26" customWidth="1"/>
    <col min="13" max="13" width="65.81640625" style="25" bestFit="1" customWidth="1"/>
    <col min="14" max="14" width="14.453125" style="25" bestFit="1" customWidth="1"/>
    <col min="15" max="15" width="15.7265625" style="25" customWidth="1"/>
    <col min="16" max="17" width="13.453125" style="25" bestFit="1" customWidth="1"/>
    <col min="18" max="18" width="37.26953125" style="25" customWidth="1"/>
    <col min="19" max="19" width="55.7265625" style="25" customWidth="1"/>
    <col min="20" max="21" width="25.7265625" style="25" customWidth="1"/>
    <col min="22" max="22" width="10.7265625" style="25" customWidth="1"/>
    <col min="23" max="25" width="15.7265625" style="25" customWidth="1"/>
    <col min="26" max="26" width="30.7265625" style="25" customWidth="1"/>
    <col min="27" max="27" width="16.7265625" style="25" customWidth="1"/>
    <col min="28" max="28" width="40.54296875" style="25" customWidth="1"/>
    <col min="29" max="29" width="45.7265625" style="25" customWidth="1"/>
    <col min="30" max="16384" width="11.453125" style="22"/>
  </cols>
  <sheetData>
    <row r="1" spans="2:29" ht="12" customHeight="1">
      <c r="B1" s="20"/>
      <c r="C1" s="21"/>
      <c r="D1" s="20"/>
      <c r="E1" s="20"/>
      <c r="F1" s="20"/>
      <c r="G1" s="21"/>
      <c r="H1" s="21"/>
      <c r="I1" s="21"/>
      <c r="J1" s="21"/>
      <c r="K1" s="21"/>
      <c r="L1" s="21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</row>
    <row r="2" spans="2:29" ht="12" customHeight="1">
      <c r="B2" s="20"/>
      <c r="C2" s="21"/>
      <c r="D2" s="20"/>
      <c r="E2" s="20"/>
      <c r="F2" s="20"/>
      <c r="G2" s="21"/>
      <c r="H2" s="21"/>
      <c r="I2" s="21"/>
      <c r="J2" s="21"/>
      <c r="K2" s="21"/>
      <c r="L2" s="21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2:29" ht="12" customHeight="1">
      <c r="B3" s="160" t="s">
        <v>2725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</row>
    <row r="4" spans="2:29" ht="12" customHeight="1"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</row>
    <row r="5" spans="2:29" ht="12" customHeight="1">
      <c r="B5" s="23" t="str">
        <f ca="1">CELL("nombrearchivo",A3)</f>
        <v>https://axa365-my.sharepoint.com/personal/cesaralberto_ceballos_axa_com_mx/Documents/01.WinDevice/Documents/MMSAP/Formatos/[Formato de Alta Proveedores GENEX &amp; TI.xlsx]SOL</v>
      </c>
      <c r="C5" s="62"/>
      <c r="D5" s="63"/>
      <c r="E5" s="63"/>
      <c r="F5" s="63"/>
      <c r="G5" s="62"/>
      <c r="H5" s="62"/>
      <c r="I5" s="62"/>
      <c r="J5" s="62"/>
      <c r="K5" s="62"/>
      <c r="L5" s="62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</row>
    <row r="6" spans="2:29" ht="40" customHeight="1">
      <c r="B6" s="24" t="s">
        <v>2726</v>
      </c>
      <c r="C6" s="24" t="s">
        <v>2727</v>
      </c>
      <c r="D6" s="24" t="s">
        <v>10</v>
      </c>
      <c r="E6" s="24" t="s">
        <v>2728</v>
      </c>
      <c r="F6" s="24" t="s">
        <v>2729</v>
      </c>
      <c r="G6" s="24" t="s">
        <v>2730</v>
      </c>
      <c r="H6" s="24" t="s">
        <v>2718</v>
      </c>
      <c r="I6" s="24" t="s">
        <v>2731</v>
      </c>
      <c r="J6" s="24" t="s">
        <v>2732</v>
      </c>
      <c r="K6" s="24" t="s">
        <v>14</v>
      </c>
      <c r="L6" s="24" t="s">
        <v>2733</v>
      </c>
      <c r="M6" s="24" t="s">
        <v>2734</v>
      </c>
      <c r="N6" s="24" t="s">
        <v>2735</v>
      </c>
      <c r="O6" s="24" t="s">
        <v>16</v>
      </c>
      <c r="P6" s="24" t="s">
        <v>2736</v>
      </c>
      <c r="Q6" s="24" t="s">
        <v>2737</v>
      </c>
      <c r="R6" s="24" t="s">
        <v>2738</v>
      </c>
      <c r="S6" s="24" t="s">
        <v>2739</v>
      </c>
      <c r="T6" s="24" t="s">
        <v>2740</v>
      </c>
      <c r="U6" s="24" t="s">
        <v>5</v>
      </c>
      <c r="V6" s="24" t="s">
        <v>2741</v>
      </c>
      <c r="W6" s="24" t="s">
        <v>2742</v>
      </c>
      <c r="X6" s="24" t="s">
        <v>2743</v>
      </c>
      <c r="Y6" s="24" t="s">
        <v>2744</v>
      </c>
      <c r="Z6" s="24" t="s">
        <v>2745</v>
      </c>
      <c r="AA6" s="24" t="s">
        <v>2746</v>
      </c>
      <c r="AB6" s="24" t="s">
        <v>2696</v>
      </c>
      <c r="AC6" s="24" t="s">
        <v>2747</v>
      </c>
    </row>
    <row r="7" spans="2:29" ht="13.5" customHeight="1">
      <c r="B7" s="64"/>
      <c r="C7" s="27"/>
      <c r="D7" s="64"/>
      <c r="E7" s="64" t="str">
        <f>IF('Formato Alta de Proveedores'!N15="","",'Formato Alta de Proveedores'!N15)</f>
        <v/>
      </c>
      <c r="F7" s="64" t="str">
        <f>IF('Formato Alta de Proveedores'!N12="","",IF('Formato Alta de Proveedores'!N12="02 - PERSONA MORAL",'Formato Alta de Proveedores'!N13,CONCATENATE('Formato Alta de Proveedores'!N13," ",'Formato Alta de Proveedores'!AI13," ",'Formato Alta de Proveedores'!N14)))</f>
        <v>CEBALLOS ARAUJO CESAR</v>
      </c>
      <c r="G7" s="64" t="str">
        <f>IF('Formato Alta de Proveedores'!I75="","",'Formato Alta de Proveedores'!I75)</f>
        <v/>
      </c>
      <c r="H7" s="64" t="str">
        <f>IF('Formato Alta de Proveedores'!P75="","",'Formato Alta de Proveedores'!P75)</f>
        <v/>
      </c>
      <c r="I7" s="64" t="str">
        <f>IF('Formato Alta de Proveedores'!U75="","",'Formato Alta de Proveedores'!U75)</f>
        <v/>
      </c>
      <c r="J7" s="64" t="str">
        <f>IF('Formato Alta de Proveedores'!AD75="","",MID('Formato Alta de Proveedores'!AD75,1,2))</f>
        <v/>
      </c>
      <c r="K7" s="64" t="str">
        <f t="array" ref="K7">IF('Formato Alta de Proveedores'!AD75:AT75="","",MID('Formato Alta de Proveedores'!AD75:AT75,5,50))</f>
        <v/>
      </c>
      <c r="L7" s="64" t="str">
        <f t="array" ref="L7">IF('Formato Alta de Proveedores'!D77:R77="","",MID('Formato Alta de Proveedores'!D77:R77,1,5))</f>
        <v/>
      </c>
      <c r="M7" s="64" t="str">
        <f>IF('Formato Alta de Proveedores'!D77="","",MID('Formato Alta de Proveedores'!D77,8,50))</f>
        <v/>
      </c>
      <c r="N7" s="64" t="str">
        <f>IF('Formato Alta de Proveedores'!AH77="","",'Formato Alta de Proveedores'!AH77)</f>
        <v/>
      </c>
      <c r="O7" s="64" t="str">
        <f>IF('Formato Alta de Proveedores'!S77="","",'Formato Alta de Proveedores'!S77)</f>
        <v/>
      </c>
      <c r="P7" s="64"/>
      <c r="Q7" s="64"/>
      <c r="R7" s="64" t="str">
        <f>IF('Formato Alta de Proveedores'!G28="","",'Formato Alta de Proveedores'!G28)</f>
        <v/>
      </c>
      <c r="S7" s="64" t="str">
        <f>IF('Formato Alta de Proveedores'!F21="","",CONCATENATE('Formato Alta de Proveedores'!F21," ",'Formato Alta de Proveedores'!U21," ",'Formato Alta de Proveedores'!AD21," ",'Formato Alta de Proveedores'!AM21," ",'Formato Alta de Proveedores'!W22:AK22))</f>
        <v/>
      </c>
      <c r="T7" s="64" t="str">
        <f>IF('Formato Alta de Proveedores'!F21="","",'Formato Alta de Proveedores'!G23)</f>
        <v/>
      </c>
      <c r="U7" s="64" t="str">
        <f>IF('Formato Alta de Proveedores'!G22="","",'Formato Alta de Proveedores'!G22:N22)</f>
        <v/>
      </c>
      <c r="V7" s="64" t="str">
        <f>IF('Formato Alta de Proveedores'!AP22="","",'Formato Alta de Proveedores'!AP22:AT22)</f>
        <v/>
      </c>
      <c r="W7" s="64" t="e">
        <f>IF('Formato Alta de Proveedores'!F20="","",'Formato Alta de Proveedores'!F20:P20)</f>
        <v>#VALUE!</v>
      </c>
      <c r="X7" s="64" t="str">
        <f>IF('Formato Alta de Proveedores'!U23="","",'Formato Alta de Proveedores'!U23:X23)</f>
        <v/>
      </c>
      <c r="Y7" s="64"/>
      <c r="Z7" s="64" t="str">
        <f>IF('Formato Alta de Proveedores'!AN23="","",'Formato Alta de Proveedores'!AN23:AT23)</f>
        <v/>
      </c>
      <c r="AA7" s="64"/>
      <c r="AB7" s="64" t="str">
        <f>IF('Formato Alta de Proveedores'!G28="","",'Formato Alta de Proveedores'!G28)</f>
        <v/>
      </c>
      <c r="AC7" s="64"/>
    </row>
    <row r="8" spans="2:29" ht="13.5" customHeight="1">
      <c r="B8" s="65"/>
      <c r="C8" s="66"/>
      <c r="D8" s="65"/>
      <c r="E8" s="65"/>
      <c r="F8" s="65"/>
      <c r="G8" s="66"/>
      <c r="H8" s="66"/>
      <c r="I8" s="66"/>
      <c r="J8" s="66"/>
      <c r="K8" s="66"/>
      <c r="L8" s="66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</row>
    <row r="9" spans="2:29" ht="13.5" customHeight="1">
      <c r="B9" s="65"/>
      <c r="C9" s="66"/>
      <c r="D9" s="65"/>
      <c r="E9" s="65"/>
      <c r="F9" s="65"/>
      <c r="G9" s="66"/>
      <c r="H9" s="66"/>
      <c r="I9" s="66"/>
      <c r="J9" s="66"/>
      <c r="K9" s="66"/>
      <c r="L9" s="66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</row>
    <row r="10" spans="2:29" ht="13.5" customHeight="1">
      <c r="B10" s="65"/>
      <c r="C10" s="66"/>
      <c r="D10" s="65"/>
      <c r="E10" s="65"/>
      <c r="F10" s="65"/>
      <c r="G10" s="66"/>
      <c r="H10" s="66"/>
      <c r="I10" s="66"/>
      <c r="J10" s="66"/>
      <c r="K10" s="66"/>
      <c r="L10" s="66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</row>
    <row r="11" spans="2:29" ht="13.5" customHeight="1">
      <c r="B11" s="65"/>
      <c r="C11" s="66"/>
      <c r="D11" s="65"/>
      <c r="E11" s="65"/>
      <c r="F11" s="65"/>
      <c r="G11" s="66"/>
      <c r="H11" s="66"/>
      <c r="I11" s="66"/>
      <c r="J11" s="66"/>
      <c r="K11" s="66"/>
      <c r="L11" s="66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</row>
    <row r="12" spans="2:29" ht="13.5" customHeight="1">
      <c r="B12" s="65"/>
      <c r="C12" s="66"/>
      <c r="D12" s="65"/>
      <c r="E12" s="65"/>
      <c r="F12" s="65"/>
      <c r="G12" s="66"/>
      <c r="H12" s="66"/>
      <c r="I12" s="66"/>
      <c r="J12" s="66"/>
      <c r="K12" s="66"/>
      <c r="L12" s="66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</row>
    <row r="13" spans="2:29" ht="13.5" customHeight="1">
      <c r="B13" s="65"/>
      <c r="C13" s="66"/>
      <c r="D13" s="65"/>
      <c r="E13" s="65"/>
      <c r="F13" s="65"/>
      <c r="G13" s="66"/>
      <c r="H13" s="66"/>
      <c r="I13" s="66"/>
      <c r="J13" s="66"/>
      <c r="K13" s="66"/>
      <c r="L13" s="66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</row>
    <row r="14" spans="2:29" ht="13.5" customHeight="1">
      <c r="B14" s="65"/>
      <c r="C14" s="66"/>
      <c r="D14" s="65"/>
      <c r="E14" s="65"/>
      <c r="F14" s="65"/>
      <c r="G14" s="66"/>
      <c r="H14" s="66"/>
      <c r="I14" s="66"/>
      <c r="J14" s="66"/>
      <c r="K14" s="66"/>
      <c r="L14" s="66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</row>
    <row r="15" spans="2:29" ht="13.5" customHeight="1">
      <c r="B15" s="65"/>
      <c r="C15" s="66"/>
      <c r="D15" s="65"/>
      <c r="E15" s="65"/>
      <c r="F15" s="65"/>
      <c r="G15" s="66"/>
      <c r="H15" s="66"/>
      <c r="I15" s="66"/>
      <c r="J15" s="66"/>
      <c r="K15" s="66"/>
      <c r="L15" s="66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</row>
    <row r="16" spans="2:29" ht="13.5" customHeight="1">
      <c r="B16" s="67"/>
      <c r="C16" s="68"/>
      <c r="D16" s="67"/>
      <c r="E16" s="67"/>
      <c r="F16" s="67"/>
      <c r="G16" s="68"/>
      <c r="H16" s="68"/>
      <c r="I16" s="68"/>
      <c r="J16" s="68"/>
      <c r="K16" s="68"/>
      <c r="L16" s="68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</row>
  </sheetData>
  <protectedRanges>
    <protectedRange password="CF29" sqref="F6:G6" name="Rango1_3"/>
  </protectedRanges>
  <mergeCells count="1">
    <mergeCell ref="B3:AC4"/>
  </mergeCells>
  <conditionalFormatting sqref="E6">
    <cfRule type="duplicateValues" dxfId="3" priority="1"/>
  </conditionalFormatting>
  <dataValidations count="1">
    <dataValidation type="list" allowBlank="1" showInputMessage="1" showErrorMessage="1" sqref="C7" xr:uid="{00000000-0002-0000-0400-000000000000}">
      <formula1>"On, Off,Vetado"</formula1>
    </dataValidation>
  </dataValidations>
  <pageMargins left="0.7" right="0.7" top="0.75" bottom="0.75" header="0.3" footer="0.3"/>
  <pageSetup orientation="portrait" r:id="rId1"/>
  <headerFooter>
    <oddFooter>&amp;C&amp;1#&amp;"Calibri"&amp;10&amp;K000000Internal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0FEA5-4DD5-4BED-B442-1F02DAE1B48F}">
  <sheetPr codeName="Hoja3"/>
  <dimension ref="A1:M6"/>
  <sheetViews>
    <sheetView zoomScale="85" zoomScaleNormal="85" workbookViewId="0">
      <selection activeCell="A6" sqref="A6"/>
    </sheetView>
  </sheetViews>
  <sheetFormatPr baseColWidth="10" defaultColWidth="11.453125" defaultRowHeight="14.5"/>
  <cols>
    <col min="1" max="1" width="36.26953125" customWidth="1"/>
    <col min="2" max="2" width="18.1796875" customWidth="1"/>
    <col min="6" max="6" width="18.453125" customWidth="1"/>
    <col min="9" max="9" width="25.1796875" customWidth="1"/>
    <col min="10" max="10" width="21.7265625" customWidth="1"/>
  </cols>
  <sheetData>
    <row r="1" spans="1:13" s="47" customFormat="1" ht="18.75" customHeight="1">
      <c r="A1" s="45" t="s">
        <v>2748</v>
      </c>
      <c r="B1" s="46"/>
      <c r="C1" s="46"/>
      <c r="D1" s="46"/>
      <c r="E1" s="46"/>
      <c r="F1" s="46"/>
      <c r="G1" s="46"/>
      <c r="H1" s="46"/>
      <c r="I1" s="46"/>
      <c r="J1" s="46"/>
    </row>
    <row r="2" spans="1:13" s="47" customFormat="1" ht="18.75" customHeight="1">
      <c r="A2" s="45" t="s">
        <v>2749</v>
      </c>
      <c r="B2" s="46"/>
      <c r="C2" s="46"/>
      <c r="D2" s="46"/>
      <c r="E2" s="46"/>
      <c r="F2" s="46"/>
      <c r="G2" s="46"/>
      <c r="H2" s="46"/>
      <c r="I2" s="46"/>
      <c r="J2" s="46"/>
      <c r="K2" s="48"/>
      <c r="L2" s="48"/>
      <c r="M2" s="48"/>
    </row>
    <row r="3" spans="1:13" s="47" customFormat="1" ht="18.75" customHeight="1">
      <c r="A3" s="45" t="s">
        <v>2750</v>
      </c>
      <c r="B3" s="46"/>
      <c r="C3" s="46"/>
      <c r="D3" s="46"/>
      <c r="E3" s="46"/>
      <c r="F3" s="46"/>
      <c r="G3" s="46"/>
      <c r="H3" s="46"/>
      <c r="I3" s="46"/>
      <c r="J3" s="46"/>
      <c r="K3" s="48"/>
      <c r="L3" s="48"/>
      <c r="M3" s="48"/>
    </row>
    <row r="4" spans="1:13" ht="15" thickBot="1"/>
    <row r="5" spans="1:13" ht="30" customHeight="1">
      <c r="A5" s="49" t="s">
        <v>2751</v>
      </c>
      <c r="B5" s="49" t="s">
        <v>2752</v>
      </c>
      <c r="C5" s="50" t="s">
        <v>2753</v>
      </c>
      <c r="D5" s="51" t="s">
        <v>2754</v>
      </c>
      <c r="E5" s="52" t="s">
        <v>2755</v>
      </c>
      <c r="F5" s="53" t="s">
        <v>2756</v>
      </c>
      <c r="G5" s="54" t="s">
        <v>2757</v>
      </c>
      <c r="H5" s="54" t="s">
        <v>2758</v>
      </c>
      <c r="I5" s="55" t="s">
        <v>2759</v>
      </c>
      <c r="J5" s="55" t="s">
        <v>2760</v>
      </c>
      <c r="K5" s="56" t="s">
        <v>2761</v>
      </c>
      <c r="L5" s="56" t="s">
        <v>2761</v>
      </c>
      <c r="M5" s="56" t="s">
        <v>2762</v>
      </c>
    </row>
    <row r="6" spans="1:13">
      <c r="A6" t="str">
        <f>IF('Formato Alta de Proveedores'!N12="","",IF('Formato Alta de Proveedores'!N12="01 - PERSONA FÍSICA",CONCATENATE('Formato Alta de Proveedores'!N13," ",'Formato Alta de Proveedores'!AI13," ",'Formato Alta de Proveedores'!N14),'Formato Alta de Proveedores'!N13))</f>
        <v>CEBALLOS ARAUJO CESAR</v>
      </c>
      <c r="B6" t="str">
        <f>IF('Formato Alta de Proveedores'!S69="","",'Formato Alta de Proveedores'!S69)</f>
        <v>CEBALLOS ARAUJO CESAR</v>
      </c>
      <c r="C6">
        <f>IF(A6="","",'Formato Alta de Proveedores'!N15)</f>
        <v>0</v>
      </c>
      <c r="D6" t="s">
        <v>104</v>
      </c>
      <c r="F6" t="str">
        <f>IF(A6="","",MID('Formato Alta de Proveedores'!N12,6,14))</f>
        <v>PERSONA FÍSICA</v>
      </c>
      <c r="G6">
        <f>IF(A6="","",'Formato Alta de Proveedores'!AN23)</f>
        <v>0</v>
      </c>
      <c r="H6" t="str">
        <f>IF('Formato Alta de Proveedores'!AJ29="","",'Formato Alta de Proveedores'!AJ29)</f>
        <v/>
      </c>
      <c r="I6">
        <f>IF(G6="","",'Formato Alta de Proveedores'!G22)</f>
        <v>0</v>
      </c>
      <c r="K6">
        <f>IF(A6="","",'Formato Alta de Proveedores'!U23)</f>
        <v>0</v>
      </c>
      <c r="L6" t="str">
        <f>IF('Formato Alta de Proveedores'!AC23="","",'Formato Alta de Proveedores'!AC23)</f>
        <v/>
      </c>
    </row>
  </sheetData>
  <conditionalFormatting sqref="A5">
    <cfRule type="duplicateValues" dxfId="2" priority="3"/>
  </conditionalFormatting>
  <conditionalFormatting sqref="B5">
    <cfRule type="duplicateValues" dxfId="1" priority="2"/>
  </conditionalFormatting>
  <conditionalFormatting sqref="C5">
    <cfRule type="duplicateValues" dxfId="0" priority="1"/>
  </conditionalFormatting>
  <pageMargins left="0.7" right="0.7" top="0.75" bottom="0.75" header="0.3" footer="0.3"/>
  <pageSetup orientation="portrait" r:id="rId1"/>
  <headerFooter>
    <oddFooter>&amp;C&amp;1#&amp;"Calibri"&amp;10&amp;K000000Internal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0F0F191-3AEB-46F5-86BE-28C5F705420B}">
          <x14:formula1>
            <xm:f>Datos!$AW$2:$AW$6</xm:f>
          </x14:formula1>
          <xm:sqref>D6:E6</xm:sqref>
        </x14:dataValidation>
        <x14:dataValidation type="list" showInputMessage="1" showErrorMessage="1" xr:uid="{E3692990-6216-481D-97FC-B26EB4688A9A}">
          <x14:formula1>
            <xm:f>Datos!$BA$2:$BA$53</xm:f>
          </x14:formula1>
          <xm:sqref>J6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004"/>
  <dimension ref="B1:W21"/>
  <sheetViews>
    <sheetView zoomScale="85" zoomScaleNormal="85" workbookViewId="0">
      <selection activeCell="D7" sqref="D7"/>
    </sheetView>
  </sheetViews>
  <sheetFormatPr baseColWidth="10" defaultColWidth="11.453125" defaultRowHeight="13.5" customHeight="1"/>
  <cols>
    <col min="1" max="1" width="4.26953125" style="28" customWidth="1"/>
    <col min="2" max="2" width="10.7265625" style="28" customWidth="1"/>
    <col min="3" max="3" width="25.81640625" style="28" bestFit="1" customWidth="1"/>
    <col min="4" max="4" width="30.7265625" style="28" customWidth="1"/>
    <col min="5" max="5" width="29.453125" style="28" bestFit="1" customWidth="1"/>
    <col min="6" max="6" width="19.54296875" style="28" bestFit="1" customWidth="1"/>
    <col min="7" max="7" width="21.81640625" style="28" customWidth="1"/>
    <col min="8" max="8" width="17.26953125" style="28" customWidth="1"/>
    <col min="9" max="9" width="19.1796875" style="28" customWidth="1"/>
    <col min="10" max="10" width="41.1796875" style="28" customWidth="1"/>
    <col min="11" max="11" width="55.7265625" style="28" customWidth="1"/>
    <col min="12" max="13" width="25.7265625" style="28" customWidth="1"/>
    <col min="14" max="14" width="10.7265625" style="28" customWidth="1"/>
    <col min="15" max="17" width="15.7265625" style="28" customWidth="1"/>
    <col min="18" max="18" width="30.7265625" style="28" customWidth="1"/>
    <col min="19" max="19" width="27.453125" style="28" customWidth="1"/>
    <col min="20" max="20" width="52.1796875" style="28" bestFit="1" customWidth="1"/>
    <col min="21" max="21" width="15.7265625" style="28" customWidth="1"/>
    <col min="22" max="22" width="20" style="28" bestFit="1" customWidth="1"/>
    <col min="23" max="23" width="15.7265625" style="28" customWidth="1"/>
    <col min="24" max="16384" width="11.453125" style="28"/>
  </cols>
  <sheetData>
    <row r="1" spans="2:23" ht="12.5"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2:23" ht="12.5"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</row>
    <row r="3" spans="2:23" ht="12.5">
      <c r="B3" s="160" t="s">
        <v>2725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</row>
    <row r="4" spans="2:23" ht="12.5"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</row>
    <row r="5" spans="2:23" ht="12.5"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</row>
    <row r="6" spans="2:23" s="31" customFormat="1" ht="40" customHeight="1">
      <c r="B6" s="24" t="s">
        <v>2763</v>
      </c>
      <c r="C6" s="24" t="s">
        <v>2731</v>
      </c>
      <c r="D6" s="24" t="s">
        <v>2728</v>
      </c>
      <c r="E6" s="24" t="s">
        <v>2764</v>
      </c>
      <c r="F6" s="24" t="s">
        <v>2765</v>
      </c>
      <c r="G6" s="24" t="s">
        <v>2766</v>
      </c>
      <c r="H6" s="24" t="s">
        <v>9</v>
      </c>
      <c r="I6" s="24" t="s">
        <v>2767</v>
      </c>
      <c r="J6" s="24" t="s">
        <v>2768</v>
      </c>
      <c r="K6" s="24" t="s">
        <v>2769</v>
      </c>
      <c r="L6" s="24" t="s">
        <v>2687</v>
      </c>
      <c r="M6" s="24" t="s">
        <v>5</v>
      </c>
      <c r="N6" s="24" t="s">
        <v>2741</v>
      </c>
      <c r="O6" s="24" t="s">
        <v>2742</v>
      </c>
      <c r="P6" s="24" t="s">
        <v>2694</v>
      </c>
      <c r="Q6" s="24" t="s">
        <v>2744</v>
      </c>
      <c r="R6" s="24" t="s">
        <v>2745</v>
      </c>
      <c r="S6" s="24" t="s">
        <v>2770</v>
      </c>
      <c r="T6" s="24" t="s">
        <v>2771</v>
      </c>
      <c r="U6" s="24" t="s">
        <v>2772</v>
      </c>
      <c r="V6" s="24" t="s">
        <v>2773</v>
      </c>
      <c r="W6" s="24" t="s">
        <v>2774</v>
      </c>
    </row>
    <row r="7" spans="2:23" ht="13.5" customHeight="1">
      <c r="B7" s="66" t="str">
        <f>IF('Formato Alta de Proveedores'!P75="","",'Formato Alta de Proveedores'!P75)</f>
        <v/>
      </c>
      <c r="C7" s="66" t="str">
        <f>IF('Formato Alta de Proveedores'!U75="","",'Formato Alta de Proveedores'!U75)</f>
        <v/>
      </c>
      <c r="D7" s="32" t="str">
        <f t="array" ref="D7">IF('Formato Alta de Proveedores'!N15:Z15="","",(TRIM(UPPER('Formato Alta de Proveedores'!N15:Z15))))</f>
        <v/>
      </c>
      <c r="E7" s="66" t="str">
        <f>IF('Formato Alta de Proveedores'!N12="","",IF('Formato Alta de Proveedores'!N12="02 - PERSONA MORAL",'Formato Alta de Proveedores'!N13,CONCATENATE('Formato Alta de Proveedores'!N13," ",'Formato Alta de Proveedores'!AI13," ",'Formato Alta de Proveedores'!N14)))</f>
        <v>CEBALLOS ARAUJO CESAR</v>
      </c>
      <c r="F7" s="66" t="str">
        <f t="array" ref="F7">IF('Formato Alta de Proveedores'!N12:Z12="","",MID('Formato Alta de Proveedores'!N12:Z12,1,2))</f>
        <v>01</v>
      </c>
      <c r="G7" s="66" t="str">
        <f t="array" ref="G7">IF('Formato Alta de Proveedores'!D40:I40="","",MID('Formato Alta de Proveedores'!D40:I40,1,2))</f>
        <v/>
      </c>
      <c r="H7" s="66" t="str">
        <f t="array" ref="H7">IF('Formato Alta de Proveedores'!V42:Z42="","",MID('Formato Alta de Proveedores'!V42:Z42,1,2))</f>
        <v/>
      </c>
      <c r="I7" s="66" t="s">
        <v>2775</v>
      </c>
      <c r="J7" s="66" t="str">
        <f t="array" ref="J7">IF('Formato Alta de Proveedores'!G28:R28="","",(TRIM(UPPER('Formato Alta de Proveedores'!G28:R28))))</f>
        <v/>
      </c>
      <c r="K7" s="66" t="str">
        <f t="array" ref="K7">TRIM(UPPER(CONCATENATE('Formato Alta de Proveedores'!F21:P21," ",'Formato Alta de Proveedores'!U21:Y21," ",'Formato Alta de Proveedores'!AD21:AH21," ",'Formato Alta de Proveedores'!AM21:AT21," ",'Formato Alta de Proveedores'!W22:AK22,)))</f>
        <v/>
      </c>
      <c r="L7" s="66" t="str">
        <f t="array" ref="L7">IF('Formato Alta de Proveedores'!G23:P23="","",(TRIM(UPPER('Formato Alta de Proveedores'!G23:P23))))</f>
        <v/>
      </c>
      <c r="M7" s="66" t="str">
        <f t="array" ref="M7">IF('Formato Alta de Proveedores'!G22:N22="","",(TRIM(UPPER('Formato Alta de Proveedores'!G22:N22))))</f>
        <v/>
      </c>
      <c r="N7" s="66" t="str">
        <f t="array" ref="N7">IF('Formato Alta de Proveedores'!AP22:AT22="","",'Formato Alta de Proveedores'!AP22:AT22)</f>
        <v/>
      </c>
      <c r="O7" s="66" t="str">
        <f t="array" ref="O7">IF('Formato Alta de Proveedores'!F20:P20="","",(TRIM(UPPER('Formato Alta de Proveedores'!F20:P20))))</f>
        <v>PERÚ</v>
      </c>
      <c r="P7" s="66" t="str">
        <f>IF('Formato Alta de Proveedores'!U23="","",'Formato Alta de Proveedores'!U23)</f>
        <v/>
      </c>
      <c r="Q7" s="66" t="str">
        <f>IF('Formato Alta de Proveedores'!AC23="","",'Formato Alta de Proveedores'!AC23)</f>
        <v/>
      </c>
      <c r="R7" s="66" t="str">
        <f>IF('Formato Alta de Proveedores'!AJ28="","",'Formato Alta de Proveedores'!AJ28)</f>
        <v/>
      </c>
      <c r="S7" s="66" t="s">
        <v>2776</v>
      </c>
      <c r="T7" s="66" t="str">
        <f t="array" ref="T7">IF('Formato Alta de Proveedores'!J40:AA40="","",'Formato Alta de Proveedores'!J40:AA40)</f>
        <v/>
      </c>
      <c r="U7" s="66" t="str">
        <f t="array" ref="U7">IF('Formato Alta de Proveedores'!D42:I42="","",'Formato Alta de Proveedores'!D42:I42)</f>
        <v/>
      </c>
      <c r="V7" s="66" t="str">
        <f t="array" ref="V7">IF('Formato Alta de Proveedores'!J42:U42="","",'Formato Alta de Proveedores'!J42:U42)</f>
        <v/>
      </c>
      <c r="W7" s="66" t="str">
        <f t="array" ref="W7">IF('Formato Alta de Proveedores'!AA42:AE42="","",'Formato Alta de Proveedores'!AA42:AE42)</f>
        <v/>
      </c>
    </row>
    <row r="8" spans="2:23" ht="13.5" customHeight="1">
      <c r="B8" s="66"/>
      <c r="C8" s="66"/>
      <c r="D8" s="32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</row>
    <row r="9" spans="2:23" ht="13.5" customHeight="1">
      <c r="B9" s="66"/>
      <c r="C9" s="66"/>
      <c r="D9" s="32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</row>
    <row r="10" spans="2:23" ht="13.5" customHeight="1">
      <c r="B10" s="66"/>
      <c r="C10" s="66"/>
      <c r="D10" s="32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</row>
    <row r="11" spans="2:23" ht="13.5" customHeight="1">
      <c r="B11" s="66"/>
      <c r="C11" s="66"/>
      <c r="D11" s="32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</row>
    <row r="12" spans="2:23" ht="13.5" customHeight="1">
      <c r="B12" s="66"/>
      <c r="C12" s="66"/>
      <c r="D12" s="32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</row>
    <row r="13" spans="2:23" ht="13.5" customHeight="1">
      <c r="B13" s="66"/>
      <c r="C13" s="66"/>
      <c r="D13" s="32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</row>
    <row r="14" spans="2:23" ht="13.5" customHeight="1">
      <c r="B14" s="66"/>
      <c r="C14" s="66"/>
      <c r="D14" s="32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</row>
    <row r="15" spans="2:23" ht="13.5" customHeight="1">
      <c r="B15" s="66"/>
      <c r="C15" s="66"/>
      <c r="D15" s="32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</row>
    <row r="16" spans="2:23" ht="13.5" customHeight="1">
      <c r="B16" s="66"/>
      <c r="C16" s="66"/>
      <c r="D16" s="32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</row>
    <row r="19" spans="5:14" ht="13.5" customHeight="1">
      <c r="E19" s="63"/>
      <c r="F19" s="69"/>
      <c r="G19" s="63"/>
      <c r="H19" s="63"/>
      <c r="I19" s="63"/>
      <c r="J19" s="63"/>
      <c r="K19" s="63"/>
      <c r="L19" s="63"/>
      <c r="M19" s="63"/>
      <c r="N19" s="63" t="str">
        <f>IF('Formato Alta de Proveedores'!F20:P20="","",(TRIM(UPPER('Formato Alta de Proveedores'!F20:P20))))</f>
        <v/>
      </c>
    </row>
    <row r="21" spans="5:14" ht="13.5" customHeight="1">
      <c r="E21" s="63"/>
      <c r="F21" s="63"/>
      <c r="G21" s="63"/>
      <c r="H21" s="63"/>
      <c r="I21" s="63"/>
      <c r="J21" s="63"/>
      <c r="K21" s="63"/>
      <c r="L21" s="63"/>
      <c r="M21" s="63"/>
      <c r="N21" s="63"/>
    </row>
  </sheetData>
  <mergeCells count="1">
    <mergeCell ref="B3:W4"/>
  </mergeCells>
  <pageMargins left="0.7" right="0.7" top="0.75" bottom="0.75" header="0.3" footer="0.3"/>
  <pageSetup orientation="portrait" r:id="rId1"/>
  <headerFooter>
    <oddFooter>&amp;C&amp;1#&amp;"Calibri"&amp;10&amp;K000000Internal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837E2EED6F0BF42BD92833668165F25" ma:contentTypeVersion="13" ma:contentTypeDescription="Crear nuevo documento." ma:contentTypeScope="" ma:versionID="9a2b5ae03bcf40f06d3682a66cb63b25">
  <xsd:schema xmlns:xsd="http://www.w3.org/2001/XMLSchema" xmlns:xs="http://www.w3.org/2001/XMLSchema" xmlns:p="http://schemas.microsoft.com/office/2006/metadata/properties" xmlns:ns2="4d31deaa-2aa5-4221-a4e0-493fefeb0cb3" xmlns:ns3="c6f88801-4554-41dc-9b26-bf57beb9e1a4" targetNamespace="http://schemas.microsoft.com/office/2006/metadata/properties" ma:root="true" ma:fieldsID="0d7433aee2877f370629165d02ec0d3e" ns2:_="" ns3:_="">
    <xsd:import namespace="4d31deaa-2aa5-4221-a4e0-493fefeb0cb3"/>
    <xsd:import namespace="c6f88801-4554-41dc-9b26-bf57beb9e1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1deaa-2aa5-4221-a4e0-493fefeb0c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f88801-4554-41dc-9b26-bf57beb9e1a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245A5D-A72C-45D8-8A3A-05BD6712B2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1E8CE7-AC7F-4F4E-B0CF-3A14C58642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31deaa-2aa5-4221-a4e0-493fefeb0cb3"/>
    <ds:schemaRef ds:uri="c6f88801-4554-41dc-9b26-bf57beb9e1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DFAE2E-EBCB-4DE9-8F28-6D00D64D6C21}">
  <ds:schemaRefs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4d31deaa-2aa5-4221-a4e0-493fefeb0cb3"/>
    <ds:schemaRef ds:uri="c6f88801-4554-41dc-9b26-bf57beb9e1a4"/>
    <ds:schemaRef ds:uri="http://schemas.microsoft.com/office/2006/metadata/properties"/>
    <ds:schemaRef ds:uri="http://purl.org/dc/dcmitype/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34</vt:i4>
      </vt:variant>
    </vt:vector>
  </HeadingPairs>
  <TitlesOfParts>
    <vt:vector size="44" baseType="lpstr">
      <vt:lpstr>Datos</vt:lpstr>
      <vt:lpstr>Hoja1</vt:lpstr>
      <vt:lpstr>catálogo_estado_municipio</vt:lpstr>
      <vt:lpstr>CheckList</vt:lpstr>
      <vt:lpstr>Hoja2</vt:lpstr>
      <vt:lpstr>Formato Alta de Proveedores</vt:lpstr>
      <vt:lpstr>SOL</vt:lpstr>
      <vt:lpstr>BPM</vt:lpstr>
      <vt:lpstr>MM SAP</vt:lpstr>
      <vt:lpstr>SICFE &amp; SAP</vt:lpstr>
      <vt:lpstr>AGUASCALIENTES</vt:lpstr>
      <vt:lpstr>'Formato Alta de Proveedores'!Área_de_impresión</vt:lpstr>
      <vt:lpstr>BAJACALIFORNIA</vt:lpstr>
      <vt:lpstr>BAJACALIFORNIASUR</vt:lpstr>
      <vt:lpstr>CAMPECHE</vt:lpstr>
      <vt:lpstr>CDMX</vt:lpstr>
      <vt:lpstr>CHIAPAS</vt:lpstr>
      <vt:lpstr>CHIHUAHUA</vt:lpstr>
      <vt:lpstr>COAHUILA</vt:lpstr>
      <vt:lpstr>COLIMA</vt:lpstr>
      <vt:lpstr>DURANGO</vt:lpstr>
      <vt:lpstr>ESTADOS</vt:lpstr>
      <vt:lpstr>GUANAJUATO</vt:lpstr>
      <vt:lpstr>GUERRERO</vt:lpstr>
      <vt:lpstr>HIDALGO</vt:lpstr>
      <vt:lpstr>JALISCO</vt:lpstr>
      <vt:lpstr>MÉXICO</vt:lpstr>
      <vt:lpstr>MICHOACÁN</vt:lpstr>
      <vt:lpstr>MORELOS</vt:lpstr>
      <vt:lpstr>NAYARIT</vt:lpstr>
      <vt:lpstr>NUEVOLEÓN</vt:lpstr>
      <vt:lpstr>OAXACA</vt:lpstr>
      <vt:lpstr>PUEBLA</vt:lpstr>
      <vt:lpstr>QUERÉTARO</vt:lpstr>
      <vt:lpstr>QUINTANAROO</vt:lpstr>
      <vt:lpstr>SANLUISPOTOSÍ</vt:lpstr>
      <vt:lpstr>SINALOA</vt:lpstr>
      <vt:lpstr>SONORA</vt:lpstr>
      <vt:lpstr>TABASCO</vt:lpstr>
      <vt:lpstr>TAMAULIPAS</vt:lpstr>
      <vt:lpstr>TLAXCALA</vt:lpstr>
      <vt:lpstr>VERACRUZ</vt:lpstr>
      <vt:lpstr>YUCATÁN</vt:lpstr>
      <vt:lpstr>ZACATECAS</vt:lpstr>
    </vt:vector>
  </TitlesOfParts>
  <Manager/>
  <Company>AXA Seguros SA de CV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Tornell Gonzalez, Daniel Gerardo</dc:creator>
  <cp:keywords/>
  <dc:description/>
  <cp:lastModifiedBy>CEBALLOS FERRETI Cesar Alberto</cp:lastModifiedBy>
  <cp:revision/>
  <dcterms:created xsi:type="dcterms:W3CDTF">2014-03-03T15:53:28Z</dcterms:created>
  <dcterms:modified xsi:type="dcterms:W3CDTF">2023-12-01T18:18:06Z</dcterms:modified>
  <cp:category>Procurement Templates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0x0101008837E2EED6F0BF42BD92833668165F25</vt:lpwstr>
  </property>
  <property fmtid="{D5CDD505-2E9C-101B-9397-08002B2CF9AE}" pid="3" name="MSIP_Label_8cdfe17e-0d50-41e5-b41d-fc4b66934573_Enabled">
    <vt:lpwstr>true</vt:lpwstr>
  </property>
  <property fmtid="{D5CDD505-2E9C-101B-9397-08002B2CF9AE}" pid="4" name="MSIP_Label_8cdfe17e-0d50-41e5-b41d-fc4b66934573_SetDate">
    <vt:lpwstr>2023-01-19T17:57:37Z</vt:lpwstr>
  </property>
  <property fmtid="{D5CDD505-2E9C-101B-9397-08002B2CF9AE}" pid="5" name="MSIP_Label_8cdfe17e-0d50-41e5-b41d-fc4b66934573_Method">
    <vt:lpwstr>Standard</vt:lpwstr>
  </property>
  <property fmtid="{D5CDD505-2E9C-101B-9397-08002B2CF9AE}" pid="6" name="MSIP_Label_8cdfe17e-0d50-41e5-b41d-fc4b66934573_Name">
    <vt:lpwstr>MX_Internal</vt:lpwstr>
  </property>
  <property fmtid="{D5CDD505-2E9C-101B-9397-08002B2CF9AE}" pid="7" name="MSIP_Label_8cdfe17e-0d50-41e5-b41d-fc4b66934573_SiteId">
    <vt:lpwstr>396b38cc-aa65-492b-bb0e-3d94ed25a97b</vt:lpwstr>
  </property>
  <property fmtid="{D5CDD505-2E9C-101B-9397-08002B2CF9AE}" pid="8" name="MSIP_Label_8cdfe17e-0d50-41e5-b41d-fc4b66934573_ActionId">
    <vt:lpwstr>21f78d78-f695-4b2d-8181-00004502ef3f</vt:lpwstr>
  </property>
  <property fmtid="{D5CDD505-2E9C-101B-9397-08002B2CF9AE}" pid="9" name="MSIP_Label_8cdfe17e-0d50-41e5-b41d-fc4b66934573_ContentBits">
    <vt:lpwstr>2</vt:lpwstr>
  </property>
</Properties>
</file>